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6380" windowHeight="8190" tabRatio="500"/>
  </bookViews>
  <sheets>
    <sheet name="Overview" sheetId="1" r:id="rId1"/>
    <sheet name="DUO Registration" sheetId="2" r:id="rId2"/>
    <sheet name="FIGHTING Registration" sheetId="3" r:id="rId3"/>
    <sheet name="NEWAZA Registration" sheetId="4" r:id="rId4"/>
    <sheet name="DropDownOptions" sheetId="5" state="hidden" r:id="rId5"/>
  </sheets>
  <definedNames>
    <definedName name="_xlnm.Print_Area" localSheetId="2">'FIGHTING Registration'!$A:$G</definedName>
    <definedName name="_xlnm.Print_Area" localSheetId="0">Overview!$A$1:$F$38</definedName>
    <definedName name="Belt">DropDownOptions!#REF!</definedName>
    <definedName name="classeduo">'DUO Registration'!$N$8:$N$13</definedName>
    <definedName name="duo_categories">DropDownOptions!$D$20:$D$25</definedName>
    <definedName name="genere">'DUO Registration'!$L$8:$L$9</definedName>
    <definedName name="m">DropDownOptions!$D$2:$D$9</definedName>
    <definedName name="m_w">DropDownOptions!$A$2:$A$3</definedName>
    <definedName name="Men_Adults_M1">DropDownOptions!$M$2:$M$8</definedName>
    <definedName name="Men_Master">DropDownOptions!$N$2:$N$8</definedName>
    <definedName name="Men_U10">DropDownOptions!$G$2:$G$9</definedName>
    <definedName name="Men_U12">DropDownOptions!$H$2:$H$10</definedName>
    <definedName name="Men_U14">DropDownOptions!$I$2:$I$11</definedName>
    <definedName name="Men_U16">DropDownOptions!$J$2:$J$10</definedName>
    <definedName name="Men_U18">DropDownOptions!$K$2:$K$9</definedName>
    <definedName name="Men_U21">DropDownOptions!$L$2:$L$8</definedName>
    <definedName name="mw_U8">DropDownOptions!$F$2:$F$13</definedName>
    <definedName name="nw_m">DropDownOptions!$D$12:$D$17</definedName>
    <definedName name="nw_m_w">DropDownOptions!$A$6:$A$7</definedName>
    <definedName name="nw_w">DropDownOptions!$E$12:$E$17</definedName>
    <definedName name="Specialit">'DUO Registration'!$J$8:$J$13</definedName>
    <definedName name="w">DropDownOptions!$E$2:$E$9</definedName>
    <definedName name="Women_Adults_M1">DropDownOptions!$U$2:$U$8</definedName>
    <definedName name="Women_Master">DropDownOptions!$V$2:$V$8</definedName>
    <definedName name="Women_U10">DropDownOptions!$O$2:$O$9</definedName>
    <definedName name="Women_U12">DropDownOptions!$P$2:$P$10</definedName>
    <definedName name="Women_U14">DropDownOptions!$Q$2:$Q$11</definedName>
    <definedName name="Women_U16">DropDownOptions!$R$2:$R$10</definedName>
    <definedName name="Women_U18">DropDownOptions!$S$2:$S$9</definedName>
    <definedName name="Women_U21">DropDownOptions!$T$2:$T$8</definedName>
  </definedNames>
  <calcPr calcId="125725" iterateDelta="1E-4"/>
</workbook>
</file>

<file path=xl/calcChain.xml><?xml version="1.0" encoding="utf-8"?>
<calcChain xmlns="http://schemas.openxmlformats.org/spreadsheetml/2006/main">
  <c r="H106" i="2"/>
  <c r="H104"/>
  <c r="H102"/>
  <c r="H100"/>
  <c r="H98"/>
  <c r="H96"/>
  <c r="H94"/>
  <c r="H92"/>
  <c r="H90"/>
  <c r="H88"/>
  <c r="H86"/>
  <c r="H84"/>
  <c r="H82"/>
  <c r="H80"/>
  <c r="H78"/>
  <c r="H76"/>
  <c r="H74"/>
  <c r="H72"/>
  <c r="H70"/>
  <c r="H68"/>
  <c r="H66"/>
  <c r="H64"/>
  <c r="H62"/>
  <c r="H60"/>
  <c r="H58"/>
  <c r="H56"/>
  <c r="H54"/>
  <c r="H52"/>
  <c r="H50"/>
  <c r="H48"/>
  <c r="H46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H107"/>
  <c r="H105"/>
  <c r="H103"/>
  <c r="H101"/>
  <c r="H99"/>
  <c r="H97"/>
  <c r="H95"/>
  <c r="H93"/>
  <c r="H91"/>
  <c r="H89"/>
  <c r="H87"/>
  <c r="H85"/>
  <c r="H83"/>
  <c r="H81"/>
  <c r="H79"/>
  <c r="H77"/>
  <c r="H75"/>
  <c r="H73"/>
  <c r="H71"/>
  <c r="H69"/>
  <c r="H67"/>
  <c r="H65"/>
  <c r="H63"/>
  <c r="H61"/>
  <c r="H59"/>
  <c r="H57"/>
  <c r="H55"/>
  <c r="H53"/>
  <c r="H51"/>
  <c r="H49"/>
  <c r="H47"/>
  <c r="H45"/>
  <c r="H43"/>
  <c r="H41"/>
  <c r="H39"/>
  <c r="H37"/>
  <c r="H35"/>
  <c r="H33"/>
  <c r="H31"/>
  <c r="H29"/>
  <c r="H27"/>
  <c r="H25"/>
  <c r="H23"/>
  <c r="H21"/>
  <c r="H19"/>
  <c r="H17"/>
  <c r="H15"/>
  <c r="H13"/>
  <c r="H11"/>
  <c r="G10"/>
  <c r="H9"/>
  <c r="H107" i="4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4"/>
  <c r="G35"/>
  <c r="G36"/>
  <c r="G37"/>
  <c r="G38"/>
  <c r="G39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B6"/>
  <c r="G8" i="3"/>
  <c r="I8" s="1"/>
  <c r="B6"/>
  <c r="G8" i="2"/>
  <c r="B6"/>
  <c r="G9" i="3"/>
  <c r="H9" s="1"/>
  <c r="G10"/>
  <c r="H10" s="1"/>
  <c r="G11"/>
  <c r="H11" s="1"/>
  <c r="G12"/>
  <c r="I12" s="1"/>
  <c r="G13"/>
  <c r="H13" s="1"/>
  <c r="G14"/>
  <c r="I14" s="1"/>
  <c r="G15"/>
  <c r="H15" s="1"/>
  <c r="G16"/>
  <c r="I16" s="1"/>
  <c r="G17"/>
  <c r="H17" s="1"/>
  <c r="G18"/>
  <c r="H18" s="1"/>
  <c r="G19"/>
  <c r="I19" s="1"/>
  <c r="G20"/>
  <c r="H20" s="1"/>
  <c r="G21"/>
  <c r="H21" s="1"/>
  <c r="G22"/>
  <c r="H22" s="1"/>
  <c r="G23"/>
  <c r="H23" s="1"/>
  <c r="G24"/>
  <c r="H24" s="1"/>
  <c r="G25"/>
  <c r="I25" s="1"/>
  <c r="G26"/>
  <c r="H26" s="1"/>
  <c r="G27"/>
  <c r="H27" s="1"/>
  <c r="G28"/>
  <c r="H28" s="1"/>
  <c r="G29"/>
  <c r="I29" s="1"/>
  <c r="G30"/>
  <c r="I30" s="1"/>
  <c r="G31"/>
  <c r="H31" s="1"/>
  <c r="G32"/>
  <c r="I32" s="1"/>
  <c r="G33"/>
  <c r="H33" s="1"/>
  <c r="G34"/>
  <c r="H34" s="1"/>
  <c r="G35"/>
  <c r="I35" s="1"/>
  <c r="G36"/>
  <c r="I36" s="1"/>
  <c r="G37"/>
  <c r="H37" s="1"/>
  <c r="G38"/>
  <c r="H38" s="1"/>
  <c r="G39"/>
  <c r="H39" s="1"/>
  <c r="G40"/>
  <c r="H40" s="1"/>
  <c r="G41"/>
  <c r="I41" s="1"/>
  <c r="G42"/>
  <c r="H42" s="1"/>
  <c r="G43"/>
  <c r="H43" s="1"/>
  <c r="G44"/>
  <c r="H44" s="1"/>
  <c r="G45"/>
  <c r="I45" s="1"/>
  <c r="G46"/>
  <c r="I46" s="1"/>
  <c r="G47"/>
  <c r="H47" s="1"/>
  <c r="G48"/>
  <c r="I48" s="1"/>
  <c r="G49"/>
  <c r="H49" s="1"/>
  <c r="G50"/>
  <c r="H50" s="1"/>
  <c r="G51"/>
  <c r="I51" s="1"/>
  <c r="G52"/>
  <c r="H52" s="1"/>
  <c r="G53"/>
  <c r="H53" s="1"/>
  <c r="G54"/>
  <c r="I54" s="1"/>
  <c r="G55"/>
  <c r="H55" s="1"/>
  <c r="G56"/>
  <c r="H56" s="1"/>
  <c r="G57"/>
  <c r="I57" s="1"/>
  <c r="G58"/>
  <c r="H58" s="1"/>
  <c r="G59"/>
  <c r="H59" s="1"/>
  <c r="G60"/>
  <c r="H60" s="1"/>
  <c r="G61"/>
  <c r="H61" s="1"/>
  <c r="G62"/>
  <c r="I62" s="1"/>
  <c r="G63"/>
  <c r="H63" s="1"/>
  <c r="G64"/>
  <c r="I64" s="1"/>
  <c r="G65"/>
  <c r="H65" s="1"/>
  <c r="G66"/>
  <c r="H66" s="1"/>
  <c r="G67"/>
  <c r="I67" s="1"/>
  <c r="G68"/>
  <c r="H68" s="1"/>
  <c r="G69"/>
  <c r="H69" s="1"/>
  <c r="G70"/>
  <c r="H70" s="1"/>
  <c r="G71"/>
  <c r="H71" s="1"/>
  <c r="G72"/>
  <c r="H72" s="1"/>
  <c r="G73"/>
  <c r="I73" s="1"/>
  <c r="G74"/>
  <c r="H74" s="1"/>
  <c r="G75"/>
  <c r="H75" s="1"/>
  <c r="G76"/>
  <c r="H76" s="1"/>
  <c r="G77"/>
  <c r="H77" s="1"/>
  <c r="G78"/>
  <c r="I78" s="1"/>
  <c r="G79"/>
  <c r="H79" s="1"/>
  <c r="G80"/>
  <c r="I80" s="1"/>
  <c r="G81"/>
  <c r="H81" s="1"/>
  <c r="G82"/>
  <c r="H82" s="1"/>
  <c r="G83"/>
  <c r="I83" s="1"/>
  <c r="G84"/>
  <c r="H84" s="1"/>
  <c r="G85"/>
  <c r="H85" s="1"/>
  <c r="G86"/>
  <c r="I86" s="1"/>
  <c r="G87"/>
  <c r="H87" s="1"/>
  <c r="G88"/>
  <c r="H88" s="1"/>
  <c r="G89"/>
  <c r="I89" s="1"/>
  <c r="G90"/>
  <c r="H90" s="1"/>
  <c r="G91"/>
  <c r="H91" s="1"/>
  <c r="G92"/>
  <c r="H92" s="1"/>
  <c r="G93"/>
  <c r="H93" s="1"/>
  <c r="G94"/>
  <c r="I94" s="1"/>
  <c r="G95"/>
  <c r="H95" s="1"/>
  <c r="G96"/>
  <c r="I96" s="1"/>
  <c r="G97"/>
  <c r="H97" s="1"/>
  <c r="G98"/>
  <c r="H98" s="1"/>
  <c r="G99"/>
  <c r="I99" s="1"/>
  <c r="G100"/>
  <c r="I100" s="1"/>
  <c r="G101"/>
  <c r="H101" s="1"/>
  <c r="G102"/>
  <c r="I102" s="1"/>
  <c r="G103"/>
  <c r="H103" s="1"/>
  <c r="G104"/>
  <c r="H104" s="1"/>
  <c r="G105"/>
  <c r="I105" s="1"/>
  <c r="G106"/>
  <c r="H106" s="1"/>
  <c r="G107"/>
  <c r="H107" s="1"/>
  <c r="H12"/>
  <c r="I17"/>
  <c r="I20" l="1"/>
  <c r="I101"/>
  <c r="I53"/>
  <c r="I61"/>
  <c r="I69"/>
  <c r="G5" i="2"/>
  <c r="G5" i="4"/>
  <c r="G6" s="1"/>
  <c r="F8" i="1" s="1"/>
  <c r="H54" i="3"/>
  <c r="I68"/>
  <c r="I104"/>
  <c r="I49"/>
  <c r="I13"/>
  <c r="I103"/>
  <c r="H94"/>
  <c r="I56"/>
  <c r="I33"/>
  <c r="I37"/>
  <c r="I10"/>
  <c r="H36"/>
  <c r="I22"/>
  <c r="I39"/>
  <c r="I72"/>
  <c r="H30"/>
  <c r="I79"/>
  <c r="H29"/>
  <c r="I81"/>
  <c r="I84"/>
  <c r="I40"/>
  <c r="I93"/>
  <c r="H8"/>
  <c r="I15"/>
  <c r="H67"/>
  <c r="G6" i="2"/>
  <c r="B8" i="1" s="1"/>
  <c r="B7"/>
  <c r="F7"/>
  <c r="I52" i="3"/>
  <c r="I65"/>
  <c r="H45"/>
  <c r="I38"/>
  <c r="H14"/>
  <c r="I23"/>
  <c r="H51"/>
  <c r="I63"/>
  <c r="H78"/>
  <c r="I87"/>
  <c r="H102"/>
  <c r="I85"/>
  <c r="I21"/>
  <c r="H35"/>
  <c r="I47"/>
  <c r="H62"/>
  <c r="I71"/>
  <c r="H86"/>
  <c r="H99"/>
  <c r="I88"/>
  <c r="I24"/>
  <c r="H100"/>
  <c r="I97"/>
  <c r="I77"/>
  <c r="I70"/>
  <c r="H19"/>
  <c r="I31"/>
  <c r="H46"/>
  <c r="I55"/>
  <c r="H83"/>
  <c r="I95"/>
  <c r="H105"/>
  <c r="I98"/>
  <c r="H96"/>
  <c r="H89"/>
  <c r="I82"/>
  <c r="H80"/>
  <c r="H73"/>
  <c r="I66"/>
  <c r="H64"/>
  <c r="H57"/>
  <c r="I50"/>
  <c r="H48"/>
  <c r="H41"/>
  <c r="I34"/>
  <c r="H32"/>
  <c r="H25"/>
  <c r="I18"/>
  <c r="H16"/>
  <c r="I9"/>
  <c r="I11"/>
  <c r="I27"/>
  <c r="I43"/>
  <c r="I59"/>
  <c r="I75"/>
  <c r="I91"/>
  <c r="I107"/>
  <c r="G5"/>
  <c r="D7" i="1" s="1"/>
  <c r="I92" i="3"/>
  <c r="I76"/>
  <c r="I60"/>
  <c r="I44"/>
  <c r="I28"/>
  <c r="I106"/>
  <c r="I90"/>
  <c r="I74"/>
  <c r="I58"/>
  <c r="I42"/>
  <c r="I26"/>
  <c r="H6" l="1"/>
  <c r="I6"/>
  <c r="G6" l="1"/>
  <c r="D8" i="1" s="1"/>
  <c r="D10" s="1"/>
</calcChain>
</file>

<file path=xl/sharedStrings.xml><?xml version="1.0" encoding="utf-8"?>
<sst xmlns="http://schemas.openxmlformats.org/spreadsheetml/2006/main" count="349" uniqueCount="177">
  <si>
    <t>ASD LINO TEAM JU JITSU E JUDO</t>
  </si>
  <si>
    <r>
      <rPr>
        <b/>
        <sz val="10"/>
        <color indexed="26"/>
        <rFont val="Calibri"/>
        <family val="2"/>
        <charset val="1"/>
      </rPr>
      <t xml:space="preserve">Inviare via email il modulo di registrazione a:
</t>
    </r>
    <r>
      <rPr>
        <sz val="10"/>
        <color indexed="26"/>
        <rFont val="Calibri"/>
        <family val="2"/>
        <charset val="1"/>
      </rPr>
      <t>Send registration list to:</t>
    </r>
  </si>
  <si>
    <t>A:   jujitsu.manifestazioni@gmail.com</t>
  </si>
  <si>
    <t>FIJLKAM</t>
  </si>
  <si>
    <t>CC: mamadolu@libero.it</t>
  </si>
  <si>
    <t>Italian Open Championship 2019</t>
  </si>
  <si>
    <t>More Information:</t>
  </si>
  <si>
    <t>http://www.linoteamjujitsu.it</t>
  </si>
  <si>
    <t>7 e  8 Dicembre 2019</t>
  </si>
  <si>
    <r>
      <rPr>
        <b/>
        <sz val="11"/>
        <color indexed="26"/>
        <rFont val="Calibri"/>
        <family val="2"/>
        <charset val="1"/>
      </rPr>
      <t>Location</t>
    </r>
    <r>
      <rPr>
        <sz val="11"/>
        <color indexed="26"/>
        <rFont val="Calibri"/>
        <family val="2"/>
        <charset val="1"/>
      </rPr>
      <t>:
Palacus - Palazzetto dello Sport - Via Dodecaneso 35, 16146 Genova, Italy</t>
    </r>
  </si>
  <si>
    <t>Società / Club</t>
  </si>
  <si>
    <r>
      <rPr>
        <b/>
        <sz val="10"/>
        <color indexed="26"/>
        <rFont val="Calibri"/>
        <family val="2"/>
        <charset val="1"/>
      </rPr>
      <t xml:space="preserve">Coppie DUOs:                 </t>
    </r>
    <r>
      <rPr>
        <sz val="10"/>
        <color indexed="26"/>
        <rFont val="Calibri"/>
        <family val="2"/>
        <charset val="1"/>
      </rPr>
      <t>Couples DUOs:</t>
    </r>
  </si>
  <si>
    <r>
      <rPr>
        <b/>
        <sz val="10"/>
        <color indexed="26"/>
        <rFont val="Calibri"/>
        <family val="2"/>
        <charset val="1"/>
      </rPr>
      <t xml:space="preserve">Atleti FIGHTING SYSTEM:                 </t>
    </r>
    <r>
      <rPr>
        <sz val="10"/>
        <color indexed="26"/>
        <rFont val="Calibri"/>
        <family val="2"/>
        <charset val="1"/>
      </rPr>
      <t>Participants FIGHTING:</t>
    </r>
  </si>
  <si>
    <r>
      <rPr>
        <b/>
        <sz val="10"/>
        <color indexed="26"/>
        <rFont val="Calibri"/>
        <family val="2"/>
        <charset val="1"/>
      </rPr>
      <t xml:space="preserve">Atleti NEWAZA:                 </t>
    </r>
    <r>
      <rPr>
        <sz val="10"/>
        <color indexed="26"/>
        <rFont val="Calibri"/>
        <family val="2"/>
        <charset val="1"/>
      </rPr>
      <t>Participants NEWAZA:</t>
    </r>
  </si>
  <si>
    <r>
      <rPr>
        <b/>
        <sz val="10"/>
        <color indexed="26"/>
        <rFont val="Calibri"/>
        <family val="2"/>
        <charset val="1"/>
      </rPr>
      <t>Quota di iscrizione:</t>
    </r>
    <r>
      <rPr>
        <sz val="10"/>
        <color indexed="26"/>
        <rFont val="Calibri"/>
        <family val="2"/>
        <charset val="1"/>
      </rPr>
      <t xml:space="preserve">                                 Registration Fee:</t>
    </r>
  </si>
  <si>
    <t>Totale quota di iscrizione:</t>
  </si>
  <si>
    <t xml:space="preserve">       Total Registration Fee:  </t>
  </si>
  <si>
    <t>Bonifico Bancario:</t>
  </si>
  <si>
    <t>ASD Lino Team Ju Jitsu</t>
  </si>
  <si>
    <t>Bank Transfer to:</t>
  </si>
  <si>
    <t>IBAN: IT51 J030 6909 6061 0000 0121 709</t>
  </si>
  <si>
    <t>BIC: BCITITMM</t>
  </si>
  <si>
    <t>Nota di pagamento:</t>
  </si>
  <si>
    <t>Open Italia 2019 - Nome della Società</t>
  </si>
  <si>
    <t>with payment information:</t>
  </si>
  <si>
    <t>Open Italia 2019 - Club Name</t>
  </si>
  <si>
    <t>Termine per la registrazione e pagamento:</t>
  </si>
  <si>
    <t>Registration &amp; Payment Deadline:</t>
  </si>
  <si>
    <t>-45 kg</t>
  </si>
  <si>
    <t>-48 kg</t>
  </si>
  <si>
    <t>-52 kg</t>
  </si>
  <si>
    <t>-57 kg</t>
  </si>
  <si>
    <t>-63 kg</t>
  </si>
  <si>
    <t>-70 kg</t>
  </si>
  <si>
    <t>U18</t>
  </si>
  <si>
    <t>-40 kg</t>
  </si>
  <si>
    <t>-44 kg</t>
  </si>
  <si>
    <t>+70 kg</t>
  </si>
  <si>
    <t>U16</t>
  </si>
  <si>
    <t>-32 kg</t>
  </si>
  <si>
    <t>-36 kg</t>
  </si>
  <si>
    <t>+63 kg</t>
  </si>
  <si>
    <t>U14</t>
  </si>
  <si>
    <t>-25 kg</t>
  </si>
  <si>
    <t>-28 kg</t>
  </si>
  <si>
    <t>U12</t>
  </si>
  <si>
    <t>-22 kg</t>
  </si>
  <si>
    <t>+48 kg</t>
  </si>
  <si>
    <t>U10</t>
  </si>
  <si>
    <t>-21 kg</t>
  </si>
  <si>
    <t>-24 kg</t>
  </si>
  <si>
    <t>-27 kg</t>
  </si>
  <si>
    <t>-30 kg</t>
  </si>
  <si>
    <t>-34 kg</t>
  </si>
  <si>
    <t>-38 kg</t>
  </si>
  <si>
    <t>+42 kg</t>
  </si>
  <si>
    <t>-56 kg</t>
  </si>
  <si>
    <t>-62 kg</t>
  </si>
  <si>
    <t>-69 kg</t>
  </si>
  <si>
    <t>-77 kg</t>
  </si>
  <si>
    <t>-85 kg</t>
  </si>
  <si>
    <t>-94 kg</t>
  </si>
  <si>
    <t>-46 kg</t>
  </si>
  <si>
    <t>-50 kg</t>
  </si>
  <si>
    <t>-55 kg</t>
  </si>
  <si>
    <t>-60 kg</t>
  </si>
  <si>
    <t>-66 kg</t>
  </si>
  <si>
    <t>-73 kg</t>
  </si>
  <si>
    <t>+81 kg</t>
  </si>
  <si>
    <t>-42 kg</t>
  </si>
  <si>
    <t>+73 kg</t>
  </si>
  <si>
    <t>+66 kg</t>
  </si>
  <si>
    <t>+50 kg</t>
  </si>
  <si>
    <t>U8</t>
  </si>
  <si>
    <t>Adults</t>
  </si>
  <si>
    <t xml:space="preserve">U 21 </t>
  </si>
  <si>
    <t>U 18</t>
  </si>
  <si>
    <t>U 16</t>
  </si>
  <si>
    <t>U 14</t>
  </si>
  <si>
    <t>U 12</t>
  </si>
  <si>
    <t>U 10</t>
  </si>
  <si>
    <t>U 8</t>
  </si>
  <si>
    <t>Open d'Italia 2019</t>
  </si>
  <si>
    <t>7 - 8 Dicembre 2019</t>
  </si>
  <si>
    <t>Registrazione</t>
  </si>
  <si>
    <t>Fighting System</t>
  </si>
  <si>
    <r>
      <rPr>
        <b/>
        <sz val="10"/>
        <color indexed="26"/>
        <rFont val="Calibri"/>
        <family val="2"/>
        <charset val="1"/>
      </rPr>
      <t xml:space="preserve">Numero di atleti partecipanti:
</t>
    </r>
    <r>
      <rPr>
        <sz val="10"/>
        <color indexed="26"/>
        <rFont val="Calibri"/>
        <family val="2"/>
        <charset val="1"/>
      </rPr>
      <t>Number of registered Fighters:</t>
    </r>
  </si>
  <si>
    <r>
      <rPr>
        <b/>
        <sz val="10"/>
        <color indexed="26"/>
        <rFont val="Calibri"/>
        <family val="2"/>
        <charset val="1"/>
      </rPr>
      <t xml:space="preserve">Costo registrazione:
</t>
    </r>
    <r>
      <rPr>
        <sz val="10"/>
        <color indexed="26"/>
        <rFont val="Calibri"/>
        <family val="2"/>
        <charset val="1"/>
      </rPr>
      <t>Registration Fee to be paid:</t>
    </r>
  </si>
  <si>
    <r>
      <rPr>
        <b/>
        <sz val="12"/>
        <color indexed="26"/>
        <rFont val="Calibri"/>
        <family val="2"/>
        <charset val="1"/>
      </rPr>
      <t xml:space="preserve">COGNOME
</t>
    </r>
    <r>
      <rPr>
        <sz val="12"/>
        <color indexed="26"/>
        <rFont val="Calibri"/>
        <family val="2"/>
        <charset val="1"/>
      </rPr>
      <t>Surname</t>
    </r>
  </si>
  <si>
    <r>
      <rPr>
        <b/>
        <sz val="12"/>
        <color indexed="26"/>
        <rFont val="Calibri"/>
        <family val="2"/>
        <charset val="1"/>
      </rPr>
      <t xml:space="preserve">Nome
</t>
    </r>
    <r>
      <rPr>
        <sz val="12"/>
        <color indexed="26"/>
        <rFont val="Calibri"/>
        <family val="2"/>
        <charset val="1"/>
      </rPr>
      <t>Name</t>
    </r>
  </si>
  <si>
    <r>
      <rPr>
        <b/>
        <sz val="12"/>
        <color indexed="26"/>
        <rFont val="Calibri"/>
        <family val="2"/>
        <charset val="1"/>
      </rPr>
      <t xml:space="preserve">Maschio/Femmina
</t>
    </r>
    <r>
      <rPr>
        <sz val="12"/>
        <color indexed="26"/>
        <rFont val="Calibri"/>
        <family val="2"/>
        <charset val="1"/>
      </rPr>
      <t>man/woman</t>
    </r>
  </si>
  <si>
    <r>
      <rPr>
        <b/>
        <sz val="12"/>
        <color indexed="26"/>
        <rFont val="Calibri"/>
        <family val="2"/>
        <charset val="1"/>
      </rPr>
      <t xml:space="preserve">Data di nascita
</t>
    </r>
    <r>
      <rPr>
        <sz val="12"/>
        <color indexed="26"/>
        <rFont val="Calibri"/>
        <family val="2"/>
        <charset val="1"/>
      </rPr>
      <t>Date of birth</t>
    </r>
  </si>
  <si>
    <r>
      <rPr>
        <b/>
        <sz val="12"/>
        <color indexed="26"/>
        <rFont val="Calibri"/>
        <family val="2"/>
        <charset val="1"/>
      </rPr>
      <t xml:space="preserve">Specialità </t>
    </r>
    <r>
      <rPr>
        <sz val="12"/>
        <color indexed="26"/>
        <rFont val="Calibri"/>
        <family val="2"/>
        <charset val="1"/>
      </rPr>
      <t>Classic/Show</t>
    </r>
  </si>
  <si>
    <r>
      <rPr>
        <b/>
        <sz val="12"/>
        <color indexed="26"/>
        <rFont val="Calibri"/>
        <family val="2"/>
        <charset val="1"/>
      </rPr>
      <t xml:space="preserve">Classe di età
</t>
    </r>
    <r>
      <rPr>
        <sz val="12"/>
        <color indexed="26"/>
        <rFont val="Calibri"/>
        <family val="2"/>
        <charset val="1"/>
      </rPr>
      <t>Age category</t>
    </r>
  </si>
  <si>
    <t>#</t>
  </si>
  <si>
    <t>genere</t>
  </si>
  <si>
    <t>M</t>
  </si>
  <si>
    <t>W</t>
  </si>
  <si>
    <t>U21</t>
  </si>
  <si>
    <t>Adults+M1</t>
  </si>
  <si>
    <t>Master (&gt;40)</t>
  </si>
  <si>
    <r>
      <rPr>
        <b/>
        <sz val="12"/>
        <color indexed="26"/>
        <rFont val="Calibri"/>
        <family val="2"/>
        <charset val="1"/>
      </rPr>
      <t xml:space="preserve">Categoria di peso
</t>
    </r>
    <r>
      <rPr>
        <sz val="12"/>
        <color indexed="26"/>
        <rFont val="Calibri"/>
        <family val="2"/>
        <charset val="1"/>
      </rPr>
      <t>Weight Category</t>
    </r>
  </si>
  <si>
    <t>m</t>
  </si>
  <si>
    <t xml:space="preserve">Men_U12 </t>
  </si>
  <si>
    <t>Ne Waza</t>
  </si>
  <si>
    <t>m_w</t>
  </si>
  <si>
    <t>Duo Category</t>
  </si>
  <si>
    <t>Age Category</t>
  </si>
  <si>
    <t>w</t>
  </si>
  <si>
    <t>mw_U8</t>
  </si>
  <si>
    <t>Men_U10</t>
  </si>
  <si>
    <t>Men_U14</t>
  </si>
  <si>
    <t>Men_U16</t>
  </si>
  <si>
    <t>Men_U18</t>
  </si>
  <si>
    <t>Men_U21</t>
  </si>
  <si>
    <t>Women_U10</t>
  </si>
  <si>
    <t>Women_U12</t>
  </si>
  <si>
    <t>Women_U14</t>
  </si>
  <si>
    <t>Women_U16</t>
  </si>
  <si>
    <t>Women_U18</t>
  </si>
  <si>
    <t xml:space="preserve">Women_U21 </t>
  </si>
  <si>
    <t>Duo Classic Men</t>
  </si>
  <si>
    <t>Duo Classic Women</t>
  </si>
  <si>
    <t>Duo Classic Mixed</t>
  </si>
  <si>
    <t>Men_U12</t>
  </si>
  <si>
    <t>Duo Show Men</t>
  </si>
  <si>
    <t>Duo Show Women</t>
  </si>
  <si>
    <t>Duo Show Mixed</t>
  </si>
  <si>
    <t>-81 kg</t>
  </si>
  <si>
    <t>+94 kg</t>
  </si>
  <si>
    <t>+57 kg</t>
  </si>
  <si>
    <t>-18 kg</t>
  </si>
  <si>
    <t>-20 kg</t>
  </si>
  <si>
    <t>-26 kg</t>
  </si>
  <si>
    <t>+38 kg</t>
  </si>
  <si>
    <t>nw_m</t>
  </si>
  <si>
    <t>nw_w</t>
  </si>
  <si>
    <t>nw_m_w</t>
  </si>
  <si>
    <t>+40 kg</t>
  </si>
  <si>
    <t>Classi di età - Age Categories</t>
  </si>
  <si>
    <t>duo_categories</t>
  </si>
  <si>
    <t>Men_Master</t>
  </si>
  <si>
    <t>Women_Master</t>
  </si>
  <si>
    <t>Men_Adults_M1</t>
  </si>
  <si>
    <t>Women_Adults_M1</t>
  </si>
  <si>
    <t>Adults_M1</t>
  </si>
  <si>
    <t>Master</t>
  </si>
  <si>
    <t>Duo System / Duo Show</t>
  </si>
  <si>
    <r>
      <t xml:space="preserve">Gli atleti verranno registrati solamente al ricevimento del pagamento
</t>
    </r>
    <r>
      <rPr>
        <sz val="12"/>
        <color rgb="FFFF0000"/>
        <rFont val="Calibri"/>
        <family val="2"/>
        <charset val="1"/>
      </rPr>
      <t>Competitors will be registered only when payment has been received</t>
    </r>
  </si>
  <si>
    <r>
      <rPr>
        <b/>
        <sz val="12"/>
        <color rgb="FFFF0000"/>
        <rFont val="Calibri"/>
        <family val="2"/>
      </rPr>
      <t>La quota di iscrizione è relativa al pagamento eseguito tramite bonifico bancario entro il termine di registrazione. Per il pagamento in loco è prevista una maggiorazione di 10 € ad atleta.</t>
    </r>
    <r>
      <rPr>
        <sz val="12"/>
        <color rgb="FFFF0000"/>
        <rFont val="Calibri"/>
        <family val="2"/>
      </rPr>
      <t xml:space="preserve">
The registration fee is related to payment made by bank transfer within the registration deadline. For on site payment, a surcharge of 10 € per athlete will be applied.</t>
    </r>
  </si>
  <si>
    <t xml:space="preserve">  1999/2000/2001</t>
  </si>
  <si>
    <t xml:space="preserve">  2002/2003</t>
  </si>
  <si>
    <t xml:space="preserve">  2004/2005</t>
  </si>
  <si>
    <t xml:space="preserve">  2006/2007</t>
  </si>
  <si>
    <t xml:space="preserve">  2008/2009</t>
  </si>
  <si>
    <t xml:space="preserve">  2010/2011</t>
  </si>
  <si>
    <t xml:space="preserve">  2012/2013/2014</t>
  </si>
  <si>
    <t xml:space="preserve">  1979-1998</t>
  </si>
  <si>
    <t>1978 and older</t>
  </si>
  <si>
    <r>
      <t xml:space="preserve">Inviare via email il modulo di registrazione a:
</t>
    </r>
    <r>
      <rPr>
        <sz val="10"/>
        <color theme="0"/>
        <rFont val="Calibri"/>
        <family val="2"/>
        <charset val="1"/>
      </rPr>
      <t>Send registration list to:</t>
    </r>
  </si>
  <si>
    <r>
      <t>Location</t>
    </r>
    <r>
      <rPr>
        <sz val="11"/>
        <color theme="0"/>
        <rFont val="Calibri"/>
        <family val="2"/>
        <charset val="1"/>
      </rPr>
      <t>:
Palacus - Palazzetto dello Sport - Via Dodecaneso 35, 16146 Genova, Italy</t>
    </r>
  </si>
  <si>
    <r>
      <t xml:space="preserve">Gli atleti verranno registrati solamente al ricevimento del pagamento
</t>
    </r>
    <r>
      <rPr>
        <sz val="12"/>
        <color theme="0"/>
        <rFont val="Calibri"/>
        <family val="2"/>
        <charset val="1"/>
      </rPr>
      <t>Competitors will be registered only when payment has been received</t>
    </r>
  </si>
  <si>
    <r>
      <rPr>
        <b/>
        <sz val="12"/>
        <color theme="0"/>
        <rFont val="Calibri"/>
        <family val="2"/>
        <charset val="1"/>
      </rPr>
      <t>La quota di iscrizione è relativa al pagamento eseguito tramite bonifico bancario entro il termine di registrazione. Per il pagamento in loco è prevista una maggiorazione di 10 € ad atleta.</t>
    </r>
    <r>
      <rPr>
        <sz val="12"/>
        <color theme="0"/>
        <rFont val="Calibri"/>
        <family val="2"/>
        <charset val="1"/>
      </rPr>
      <t xml:space="preserve">
The registration fee is related to payment made by bank transfer within the registration deadline. For on site payment, a surcharge of 10 € per athlete will be applied.</t>
    </r>
  </si>
  <si>
    <t>Inserire nome Società / Enter Club Name</t>
  </si>
  <si>
    <r>
      <t xml:space="preserve">Modulo di Registrazione </t>
    </r>
    <r>
      <rPr>
        <sz val="14"/>
        <color rgb="FFFFFF00"/>
        <rFont val="Calibri"/>
        <family val="2"/>
      </rPr>
      <t>- Registration module</t>
    </r>
  </si>
  <si>
    <t>A:   jujitsu.manifestazioni@gmail.com
CC: mamadolu@libero.it</t>
  </si>
  <si>
    <t>Master: 1978 and older</t>
  </si>
  <si>
    <t>Adults + M1: 1979-1998</t>
  </si>
  <si>
    <t>U 21 : 1999-2001</t>
  </si>
  <si>
    <t>U 16: 2004-2005</t>
  </si>
  <si>
    <t>U 14: 2006-2007</t>
  </si>
  <si>
    <t>U 12: 2008-2009</t>
  </si>
  <si>
    <t>U 10: 2010-2011</t>
  </si>
  <si>
    <t>U 8: 2012-2014</t>
  </si>
  <si>
    <t>Italian Open Championship</t>
  </si>
  <si>
    <t>Children Grand Prix</t>
  </si>
  <si>
    <t>U 18: 2002-2003</t>
  </si>
</sst>
</file>

<file path=xl/styles.xml><?xml version="1.0" encoding="utf-8"?>
<styleSheet xmlns="http://schemas.openxmlformats.org/spreadsheetml/2006/main">
  <numFmts count="1">
    <numFmt numFmtId="164" formatCode="&quot;€ &quot;#,##0"/>
  </numFmts>
  <fonts count="40">
    <font>
      <sz val="11"/>
      <color rgb="FF000000"/>
      <name val="Calibri"/>
      <family val="2"/>
      <charset val="1"/>
    </font>
    <font>
      <b/>
      <sz val="10"/>
      <color indexed="26"/>
      <name val="Calibri"/>
      <family val="2"/>
      <charset val="1"/>
    </font>
    <font>
      <sz val="10"/>
      <color indexed="26"/>
      <name val="Calibri"/>
      <family val="2"/>
      <charset val="1"/>
    </font>
    <font>
      <b/>
      <sz val="11"/>
      <color indexed="26"/>
      <name val="Calibri"/>
      <family val="2"/>
      <charset val="1"/>
    </font>
    <font>
      <sz val="11"/>
      <color indexed="26"/>
      <name val="Calibri"/>
      <family val="2"/>
      <charset val="1"/>
    </font>
    <font>
      <b/>
      <sz val="12"/>
      <color indexed="26"/>
      <name val="Calibri"/>
      <family val="2"/>
      <charset val="1"/>
    </font>
    <font>
      <sz val="12"/>
      <color indexed="26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00"/>
      <name val="Calibri"/>
      <family val="2"/>
      <charset val="1"/>
    </font>
    <font>
      <b/>
      <sz val="10"/>
      <color rgb="FFFFFF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FF00"/>
      <name val="Calibri"/>
      <family val="2"/>
      <charset val="1"/>
    </font>
    <font>
      <b/>
      <sz val="14"/>
      <color rgb="FFFFFF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rgb="FFFFFF00"/>
      <name val="Arial Black"/>
      <family val="2"/>
      <charset val="1"/>
    </font>
    <font>
      <b/>
      <sz val="12"/>
      <color rgb="FFFFFF00"/>
      <name val="Arial"/>
      <family val="2"/>
      <charset val="1"/>
    </font>
    <font>
      <sz val="25"/>
      <color rgb="FFFFFF00"/>
      <name val="Calibri"/>
      <family val="2"/>
      <charset val="1"/>
    </font>
    <font>
      <sz val="12"/>
      <color rgb="FFFFFF00"/>
      <name val="Calibri"/>
      <family val="2"/>
      <charset val="1"/>
    </font>
    <font>
      <b/>
      <sz val="10"/>
      <color rgb="FFFFFF00"/>
      <name val="Arial"/>
      <family val="2"/>
      <charset val="1"/>
    </font>
    <font>
      <b/>
      <sz val="16"/>
      <color rgb="FFFFFF00"/>
      <name val="Calibri"/>
      <family val="2"/>
      <charset val="1"/>
    </font>
    <font>
      <sz val="12"/>
      <color rgb="FFFF0000"/>
      <name val="Calibri"/>
      <family val="2"/>
    </font>
    <font>
      <sz val="12"/>
      <color rgb="FFFF0000"/>
      <name val="Calibri"/>
      <family val="2"/>
      <charset val="1"/>
    </font>
    <font>
      <b/>
      <u/>
      <sz val="11"/>
      <color rgb="FFFFFF00"/>
      <name val="Calibri"/>
      <family val="2"/>
      <charset val="1"/>
    </font>
    <font>
      <b/>
      <sz val="11"/>
      <color rgb="FFFFFF00"/>
      <name val="Calibri"/>
      <family val="2"/>
      <charset val="1"/>
    </font>
    <font>
      <b/>
      <sz val="12"/>
      <color rgb="FFFF0000"/>
      <name val="Calibri"/>
      <family val="2"/>
    </font>
    <font>
      <sz val="11"/>
      <color rgb="FFFFFF00"/>
      <name val="Calibri"/>
      <family val="2"/>
    </font>
    <font>
      <b/>
      <sz val="10"/>
      <color theme="0"/>
      <name val="Calibri"/>
      <family val="2"/>
      <charset val="1"/>
    </font>
    <font>
      <sz val="10"/>
      <color theme="0"/>
      <name val="Calibri"/>
      <family val="2"/>
      <charset val="1"/>
    </font>
    <font>
      <b/>
      <u/>
      <sz val="11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b/>
      <sz val="16"/>
      <color theme="0"/>
      <name val="Calibri"/>
      <family val="2"/>
      <charset val="1"/>
    </font>
    <font>
      <sz val="14"/>
      <color rgb="FFFFFF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03864"/>
        <bgColor rgb="FF333333"/>
      </patternFill>
    </fill>
    <fill>
      <patternFill patternType="solid">
        <fgColor theme="3" tint="-0.249977111117893"/>
        <bgColor rgb="FFFFFFCC"/>
      </patternFill>
    </fill>
    <fill>
      <patternFill patternType="solid">
        <fgColor theme="0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FFFFCC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44">
    <xf numFmtId="0" fontId="0" fillId="0" borderId="0" xfId="0"/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vertical="center" wrapText="1"/>
    </xf>
    <xf numFmtId="164" fontId="10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3" fillId="2" borderId="5" xfId="0" applyFont="1" applyFill="1" applyBorder="1" applyAlignment="1" applyProtection="1"/>
    <xf numFmtId="0" fontId="13" fillId="2" borderId="0" xfId="0" applyFont="1" applyFill="1" applyBorder="1" applyAlignment="1" applyProtection="1"/>
    <xf numFmtId="0" fontId="0" fillId="2" borderId="0" xfId="0" applyFill="1" applyProtection="1"/>
    <xf numFmtId="0" fontId="14" fillId="2" borderId="7" xfId="0" applyFont="1" applyFill="1" applyBorder="1" applyAlignment="1" applyProtection="1">
      <alignment vertical="center"/>
    </xf>
    <xf numFmtId="0" fontId="15" fillId="0" borderId="0" xfId="0" applyFont="1" applyProtection="1"/>
    <xf numFmtId="0" fontId="10" fillId="2" borderId="7" xfId="0" applyFont="1" applyFill="1" applyBorder="1" applyAlignment="1" applyProtection="1">
      <alignment wrapText="1"/>
    </xf>
    <xf numFmtId="0" fontId="10" fillId="2" borderId="8" xfId="0" applyFont="1" applyFill="1" applyBorder="1" applyAlignment="1" applyProtection="1">
      <alignment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6" fillId="0" borderId="0" xfId="0" applyFont="1" applyBorder="1" applyProtection="1">
      <protection locked="0"/>
    </xf>
    <xf numFmtId="14" fontId="16" fillId="0" borderId="0" xfId="0" applyNumberFormat="1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14" fontId="16" fillId="0" borderId="11" xfId="0" applyNumberFormat="1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wrapText="1"/>
      <protection locked="0"/>
    </xf>
    <xf numFmtId="14" fontId="16" fillId="0" borderId="13" xfId="0" applyNumberFormat="1" applyFont="1" applyBorder="1" applyProtection="1">
      <protection locked="0"/>
    </xf>
    <xf numFmtId="49" fontId="0" fillId="0" borderId="0" xfId="0" applyNumberFormat="1"/>
    <xf numFmtId="0" fontId="13" fillId="2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5" fillId="0" borderId="0" xfId="0" applyFont="1"/>
    <xf numFmtId="49" fontId="10" fillId="2" borderId="8" xfId="0" applyNumberFormat="1" applyFont="1" applyFill="1" applyBorder="1" applyAlignment="1" applyProtection="1">
      <alignment wrapText="1"/>
    </xf>
    <xf numFmtId="14" fontId="16" fillId="0" borderId="0" xfId="0" applyNumberFormat="1" applyFont="1" applyBorder="1" applyAlignment="1" applyProtection="1">
      <alignment horizontal="left"/>
      <protection locked="0"/>
    </xf>
    <xf numFmtId="0" fontId="16" fillId="0" borderId="15" xfId="0" applyFont="1" applyBorder="1" applyProtection="1">
      <protection locked="0"/>
    </xf>
    <xf numFmtId="0" fontId="16" fillId="0" borderId="16" xfId="0" applyFont="1" applyBorder="1" applyProtection="1">
      <protection locked="0"/>
    </xf>
    <xf numFmtId="14" fontId="16" fillId="0" borderId="15" xfId="0" applyNumberFormat="1" applyFont="1" applyBorder="1" applyProtection="1">
      <protection locked="0"/>
    </xf>
    <xf numFmtId="0" fontId="13" fillId="2" borderId="17" xfId="0" applyFont="1" applyFill="1" applyBorder="1" applyAlignment="1" applyProtection="1">
      <alignment horizontal="center" vertical="center"/>
    </xf>
    <xf numFmtId="0" fontId="16" fillId="0" borderId="18" xfId="0" applyFont="1" applyBorder="1" applyProtection="1">
      <protection locked="0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/>
    <xf numFmtId="0" fontId="0" fillId="0" borderId="0" xfId="0" quotePrefix="1"/>
    <xf numFmtId="0" fontId="13" fillId="3" borderId="6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9" fillId="4" borderId="5" xfId="0" applyFont="1" applyFill="1" applyBorder="1" applyAlignment="1" applyProtection="1">
      <alignment horizontal="center" vertical="center"/>
    </xf>
    <xf numFmtId="0" fontId="20" fillId="4" borderId="5" xfId="0" applyFont="1" applyFill="1" applyBorder="1" applyAlignment="1" applyProtection="1">
      <alignment horizontal="center"/>
    </xf>
    <xf numFmtId="164" fontId="10" fillId="4" borderId="0" xfId="0" applyNumberFormat="1" applyFont="1" applyFill="1" applyBorder="1" applyAlignment="1" applyProtection="1">
      <alignment horizontal="center" vertical="center" wrapText="1"/>
    </xf>
    <xf numFmtId="164" fontId="21" fillId="4" borderId="0" xfId="0" applyNumberFormat="1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/>
    <xf numFmtId="14" fontId="14" fillId="4" borderId="0" xfId="0" applyNumberFormat="1" applyFont="1" applyFill="1" applyBorder="1" applyAlignment="1" applyProtection="1">
      <alignment horizontal="left" vertical="center"/>
    </xf>
    <xf numFmtId="0" fontId="23" fillId="4" borderId="5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 vertical="center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Protection="1"/>
    <xf numFmtId="0" fontId="0" fillId="0" borderId="0" xfId="0" applyBorder="1" applyProtection="1"/>
    <xf numFmtId="0" fontId="16" fillId="0" borderId="26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0" fontId="16" fillId="0" borderId="20" xfId="0" applyFont="1" applyBorder="1" applyAlignment="1" applyProtection="1">
      <alignment wrapText="1"/>
      <protection locked="0"/>
    </xf>
    <xf numFmtId="14" fontId="16" fillId="0" borderId="20" xfId="0" applyNumberFormat="1" applyFont="1" applyBorder="1" applyProtection="1">
      <protection locked="0"/>
    </xf>
    <xf numFmtId="0" fontId="0" fillId="0" borderId="11" xfId="0" applyBorder="1" applyProtection="1"/>
    <xf numFmtId="0" fontId="0" fillId="0" borderId="0" xfId="0" applyAlignment="1" applyProtection="1"/>
    <xf numFmtId="0" fontId="16" fillId="0" borderId="12" xfId="0" applyFont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vertical="center" wrapText="1"/>
    </xf>
    <xf numFmtId="0" fontId="15" fillId="3" borderId="24" xfId="0" applyFont="1" applyFill="1" applyBorder="1" applyAlignment="1" applyProtection="1">
      <alignment vertical="center"/>
      <protection locked="0"/>
    </xf>
    <xf numFmtId="0" fontId="38" fillId="0" borderId="0" xfId="0" applyFont="1" applyFill="1" applyBorder="1" applyAlignment="1" applyProtection="1">
      <alignment wrapText="1"/>
    </xf>
    <xf numFmtId="0" fontId="38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Protection="1"/>
    <xf numFmtId="0" fontId="35" fillId="0" borderId="0" xfId="0" applyFont="1" applyFill="1" applyBorder="1" applyAlignment="1" applyProtection="1">
      <alignment horizontal="left" vertical="center" wrapText="1"/>
    </xf>
    <xf numFmtId="0" fontId="35" fillId="0" borderId="0" xfId="0" applyFont="1" applyFill="1" applyProtection="1"/>
    <xf numFmtId="0" fontId="25" fillId="7" borderId="5" xfId="0" applyFont="1" applyFill="1" applyBorder="1" applyAlignment="1" applyProtection="1">
      <alignment vertical="top" wrapText="1"/>
    </xf>
    <xf numFmtId="0" fontId="25" fillId="7" borderId="6" xfId="0" applyFont="1" applyFill="1" applyBorder="1" applyAlignment="1" applyProtection="1">
      <alignment vertical="top" wrapText="1"/>
    </xf>
    <xf numFmtId="0" fontId="13" fillId="3" borderId="5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30" fillId="3" borderId="5" xfId="0" applyFont="1" applyFill="1" applyBorder="1" applyAlignment="1" applyProtection="1">
      <alignment horizontal="left" wrapText="1"/>
    </xf>
    <xf numFmtId="0" fontId="24" fillId="3" borderId="5" xfId="0" applyFont="1" applyFill="1" applyBorder="1" applyAlignment="1" applyProtection="1">
      <alignment wrapText="1"/>
    </xf>
    <xf numFmtId="0" fontId="24" fillId="3" borderId="6" xfId="0" applyFont="1" applyFill="1" applyBorder="1" applyAlignment="1" applyProtection="1">
      <alignment wrapText="1"/>
    </xf>
    <xf numFmtId="0" fontId="0" fillId="7" borderId="5" xfId="0" applyFill="1" applyBorder="1" applyAlignment="1"/>
    <xf numFmtId="0" fontId="0" fillId="7" borderId="6" xfId="0" applyFill="1" applyBorder="1" applyAlignment="1"/>
    <xf numFmtId="0" fontId="14" fillId="2" borderId="5" xfId="0" applyFont="1" applyFill="1" applyBorder="1" applyAlignment="1" applyProtection="1">
      <alignment horizontal="center"/>
    </xf>
    <xf numFmtId="0" fontId="0" fillId="6" borderId="8" xfId="0" applyFill="1" applyBorder="1" applyAlignment="1"/>
    <xf numFmtId="0" fontId="0" fillId="6" borderId="0" xfId="0" applyFill="1" applyProtection="1"/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6" xfId="0" applyFont="1" applyFill="1" applyBorder="1" applyAlignment="1" applyProtection="1">
      <alignment horizontal="left" vertical="top" wrapText="1"/>
    </xf>
    <xf numFmtId="0" fontId="25" fillId="7" borderId="2" xfId="0" applyFont="1" applyFill="1" applyBorder="1" applyAlignment="1" applyProtection="1">
      <alignment horizontal="center" vertical="top" wrapText="1"/>
    </xf>
    <xf numFmtId="0" fontId="25" fillId="7" borderId="3" xfId="0" applyFont="1" applyFill="1" applyBorder="1" applyAlignment="1" applyProtection="1">
      <alignment horizontal="center" vertical="top" wrapText="1"/>
    </xf>
    <xf numFmtId="0" fontId="25" fillId="7" borderId="5" xfId="0" applyFont="1" applyFill="1" applyBorder="1" applyAlignment="1" applyProtection="1">
      <alignment horizontal="center" vertical="top" wrapText="1"/>
    </xf>
    <xf numFmtId="0" fontId="25" fillId="7" borderId="6" xfId="0" applyFont="1" applyFill="1" applyBorder="1" applyAlignment="1" applyProtection="1">
      <alignment horizontal="center" vertical="top" wrapText="1"/>
    </xf>
    <xf numFmtId="0" fontId="15" fillId="8" borderId="7" xfId="0" applyFont="1" applyFill="1" applyBorder="1" applyAlignment="1" applyProtection="1">
      <alignment horizontal="center" vertical="center"/>
      <protection locked="0"/>
    </xf>
    <xf numFmtId="0" fontId="15" fillId="8" borderId="8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19" fillId="2" borderId="22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27" fillId="2" borderId="4" xfId="1" applyFont="1" applyFill="1" applyBorder="1" applyAlignment="1" applyProtection="1">
      <alignment horizontal="left" vertical="center" wrapText="1"/>
    </xf>
    <xf numFmtId="0" fontId="23" fillId="2" borderId="23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33" fillId="0" borderId="0" xfId="1" applyFont="1" applyFill="1" applyBorder="1" applyAlignment="1" applyProtection="1">
      <alignment horizontal="left" vertical="center" wrapText="1"/>
    </xf>
    <xf numFmtId="0" fontId="22" fillId="2" borderId="5" xfId="0" applyFont="1" applyFill="1" applyBorder="1" applyAlignment="1" applyProtection="1">
      <alignment horizontal="center"/>
    </xf>
    <xf numFmtId="0" fontId="22" fillId="2" borderId="1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22" fillId="2" borderId="6" xfId="0" applyFont="1" applyFill="1" applyBorder="1" applyAlignment="1" applyProtection="1">
      <alignment horizontal="left"/>
    </xf>
    <xf numFmtId="14" fontId="14" fillId="2" borderId="4" xfId="0" applyNumberFormat="1" applyFont="1" applyFill="1" applyBorder="1" applyAlignment="1" applyProtection="1">
      <alignment horizontal="left" vertical="center"/>
    </xf>
    <xf numFmtId="0" fontId="14" fillId="2" borderId="9" xfId="0" applyFont="1" applyFill="1" applyBorder="1" applyAlignment="1" applyProtection="1">
      <alignment horizontal="center" vertical="center"/>
    </xf>
    <xf numFmtId="0" fontId="28" fillId="2" borderId="7" xfId="0" applyFont="1" applyFill="1" applyBorder="1" applyAlignment="1" applyProtection="1">
      <alignment horizontal="center" vertical="top" wrapText="1"/>
    </xf>
    <xf numFmtId="0" fontId="28" fillId="2" borderId="9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/>
    </xf>
    <xf numFmtId="164" fontId="21" fillId="2" borderId="24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22" fillId="2" borderId="3" xfId="0" applyFont="1" applyFill="1" applyBorder="1" applyAlignment="1" applyProtection="1">
      <alignment horizontal="left"/>
    </xf>
    <xf numFmtId="0" fontId="24" fillId="3" borderId="2" xfId="0" applyFont="1" applyFill="1" applyBorder="1" applyAlignment="1" applyProtection="1">
      <alignment horizontal="center" wrapText="1"/>
    </xf>
    <xf numFmtId="0" fontId="24" fillId="3" borderId="3" xfId="0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14" fontId="16" fillId="0" borderId="13" xfId="0" applyNumberFormat="1" applyFont="1" applyBorder="1" applyAlignment="1" applyProtection="1">
      <alignment vertical="center"/>
      <protection locked="0"/>
    </xf>
    <xf numFmtId="14" fontId="16" fillId="0" borderId="11" xfId="0" applyNumberFormat="1" applyFont="1" applyBorder="1" applyAlignment="1" applyProtection="1">
      <alignment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</xf>
    <xf numFmtId="0" fontId="23" fillId="2" borderId="19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14" fontId="16" fillId="0" borderId="20" xfId="0" applyNumberFormat="1" applyFont="1" applyBorder="1" applyAlignment="1" applyProtection="1">
      <alignment vertical="center"/>
      <protection locked="0"/>
    </xf>
    <xf numFmtId="14" fontId="16" fillId="0" borderId="0" xfId="0" applyNumberFormat="1" applyFont="1" applyBorder="1" applyAlignment="1" applyProtection="1">
      <alignment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03864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0</xdr:col>
      <xdr:colOff>1009650</xdr:colOff>
      <xdr:row>3</xdr:row>
      <xdr:rowOff>152400</xdr:rowOff>
    </xdr:to>
    <xdr:pic>
      <xdr:nvPicPr>
        <xdr:cNvPr id="411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381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1095375</xdr:colOff>
      <xdr:row>0</xdr:row>
      <xdr:rowOff>28575</xdr:rowOff>
    </xdr:from>
    <xdr:to>
      <xdr:col>5</xdr:col>
      <xdr:colOff>723900</xdr:colOff>
      <xdr:row>3</xdr:row>
      <xdr:rowOff>123825</xdr:rowOff>
    </xdr:to>
    <xdr:pic>
      <xdr:nvPicPr>
        <xdr:cNvPr id="411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2857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981075</xdr:colOff>
      <xdr:row>3</xdr:row>
      <xdr:rowOff>161925</xdr:rowOff>
    </xdr:to>
    <xdr:pic>
      <xdr:nvPicPr>
        <xdr:cNvPr id="5148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800100</xdr:colOff>
      <xdr:row>0</xdr:row>
      <xdr:rowOff>47625</xdr:rowOff>
    </xdr:from>
    <xdr:to>
      <xdr:col>6</xdr:col>
      <xdr:colOff>523875</xdr:colOff>
      <xdr:row>3</xdr:row>
      <xdr:rowOff>142875</xdr:rowOff>
    </xdr:to>
    <xdr:pic>
      <xdr:nvPicPr>
        <xdr:cNvPr id="5149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76975" y="4762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981075</xdr:colOff>
      <xdr:row>3</xdr:row>
      <xdr:rowOff>161925</xdr:rowOff>
    </xdr:to>
    <xdr:pic>
      <xdr:nvPicPr>
        <xdr:cNvPr id="1055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800100</xdr:colOff>
      <xdr:row>0</xdr:row>
      <xdr:rowOff>47625</xdr:rowOff>
    </xdr:from>
    <xdr:to>
      <xdr:col>6</xdr:col>
      <xdr:colOff>466725</xdr:colOff>
      <xdr:row>3</xdr:row>
      <xdr:rowOff>142875</xdr:rowOff>
    </xdr:to>
    <xdr:pic>
      <xdr:nvPicPr>
        <xdr:cNvPr id="1056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76975" y="4762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981075</xdr:colOff>
      <xdr:row>3</xdr:row>
      <xdr:rowOff>161925</xdr:rowOff>
    </xdr:to>
    <xdr:pic>
      <xdr:nvPicPr>
        <xdr:cNvPr id="207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800100</xdr:colOff>
      <xdr:row>0</xdr:row>
      <xdr:rowOff>47625</xdr:rowOff>
    </xdr:from>
    <xdr:to>
      <xdr:col>6</xdr:col>
      <xdr:colOff>476250</xdr:colOff>
      <xdr:row>3</xdr:row>
      <xdr:rowOff>142875</xdr:rowOff>
    </xdr:to>
    <xdr:pic>
      <xdr:nvPicPr>
        <xdr:cNvPr id="207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76975" y="47625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6">
    <pageSetUpPr fitToPage="1"/>
  </sheetPr>
  <dimension ref="A1:K40"/>
  <sheetViews>
    <sheetView tabSelected="1" zoomScaleNormal="100" workbookViewId="0">
      <selection activeCell="H7" sqref="H7:I9"/>
    </sheetView>
  </sheetViews>
  <sheetFormatPr defaultRowHeight="15"/>
  <cols>
    <col min="1" max="1" width="17" style="1" customWidth="1"/>
    <col min="2" max="2" width="17.42578125" style="1" customWidth="1"/>
    <col min="3" max="3" width="21.140625" style="1" customWidth="1"/>
    <col min="4" max="4" width="15.42578125" style="1" customWidth="1"/>
    <col min="5" max="5" width="18.5703125" style="1" customWidth="1"/>
    <col min="6" max="6" width="11.85546875" style="1" customWidth="1"/>
    <col min="7" max="7" width="1.5703125" style="59" customWidth="1"/>
    <col min="8" max="9" width="40.85546875" style="1" customWidth="1"/>
    <col min="10" max="16384" width="9.140625" style="1"/>
  </cols>
  <sheetData>
    <row r="1" spans="1:11" ht="22.5" customHeight="1">
      <c r="A1" s="95" t="s">
        <v>0</v>
      </c>
      <c r="B1" s="95"/>
      <c r="C1" s="95"/>
      <c r="D1" s="95"/>
      <c r="E1" s="95"/>
      <c r="F1" s="95"/>
      <c r="G1" s="47"/>
      <c r="H1" s="96" t="s">
        <v>1</v>
      </c>
      <c r="I1" s="87" t="s">
        <v>165</v>
      </c>
    </row>
    <row r="2" spans="1:11" s="2" customFormat="1" ht="22.5">
      <c r="A2" s="98" t="s">
        <v>3</v>
      </c>
      <c r="B2" s="98"/>
      <c r="C2" s="98"/>
      <c r="D2" s="98"/>
      <c r="E2" s="98"/>
      <c r="F2" s="98"/>
      <c r="G2" s="47"/>
      <c r="H2" s="97"/>
      <c r="I2" s="88"/>
    </row>
    <row r="3" spans="1:11" s="3" customFormat="1" ht="15.75" customHeight="1" thickBot="1">
      <c r="A3" s="99" t="s">
        <v>5</v>
      </c>
      <c r="B3" s="99"/>
      <c r="C3" s="99"/>
      <c r="D3" s="99"/>
      <c r="E3" s="99"/>
      <c r="F3" s="99"/>
      <c r="G3" s="48"/>
      <c r="H3" s="100" t="s">
        <v>6</v>
      </c>
      <c r="I3" s="101" t="s">
        <v>7</v>
      </c>
    </row>
    <row r="4" spans="1:11" s="3" customFormat="1" ht="15.75" thickBot="1">
      <c r="A4" s="102" t="s">
        <v>8</v>
      </c>
      <c r="B4" s="102"/>
      <c r="C4" s="102"/>
      <c r="D4" s="102"/>
      <c r="E4" s="102"/>
      <c r="F4" s="102"/>
      <c r="G4" s="54"/>
      <c r="H4" s="100"/>
      <c r="I4" s="101"/>
    </row>
    <row r="5" spans="1:11" ht="33.75" customHeight="1" thickBot="1">
      <c r="A5" s="116" t="s">
        <v>164</v>
      </c>
      <c r="B5" s="116"/>
      <c r="C5" s="116"/>
      <c r="D5" s="116"/>
      <c r="E5" s="116"/>
      <c r="F5" s="116"/>
      <c r="G5" s="55"/>
      <c r="H5" s="117" t="s">
        <v>9</v>
      </c>
      <c r="I5" s="118"/>
    </row>
    <row r="6" spans="1:11" ht="40.5" customHeight="1" thickBot="1">
      <c r="A6" s="4" t="s">
        <v>10</v>
      </c>
      <c r="B6" s="93" t="s">
        <v>163</v>
      </c>
      <c r="C6" s="94"/>
      <c r="D6" s="94"/>
      <c r="E6" s="94"/>
      <c r="F6" s="68"/>
      <c r="G6" s="56"/>
      <c r="H6" s="126" t="s">
        <v>148</v>
      </c>
      <c r="I6" s="127"/>
    </row>
    <row r="7" spans="1:11" ht="36" customHeight="1">
      <c r="A7" s="5" t="s">
        <v>11</v>
      </c>
      <c r="B7" s="6">
        <f>'DUO Registration'!G5</f>
        <v>0</v>
      </c>
      <c r="C7" s="5" t="s">
        <v>12</v>
      </c>
      <c r="D7" s="6">
        <f>'FIGHTING Registration'!G5</f>
        <v>0</v>
      </c>
      <c r="E7" s="5" t="s">
        <v>13</v>
      </c>
      <c r="F7" s="6">
        <f>'NEWAZA Registration'!G5</f>
        <v>0</v>
      </c>
      <c r="G7" s="57"/>
      <c r="H7" s="89" t="s">
        <v>149</v>
      </c>
      <c r="I7" s="90"/>
    </row>
    <row r="8" spans="1:11" ht="36" customHeight="1" thickBot="1">
      <c r="A8" s="7" t="s">
        <v>14</v>
      </c>
      <c r="B8" s="8">
        <f>'DUO Registration'!G6</f>
        <v>0</v>
      </c>
      <c r="C8" s="7" t="s">
        <v>14</v>
      </c>
      <c r="D8" s="8">
        <f>'FIGHTING Registration'!G6</f>
        <v>0</v>
      </c>
      <c r="E8" s="7" t="s">
        <v>14</v>
      </c>
      <c r="F8" s="8">
        <f>'NEWAZA Registration'!G6</f>
        <v>0</v>
      </c>
      <c r="G8" s="49"/>
      <c r="H8" s="91"/>
      <c r="I8" s="92"/>
    </row>
    <row r="9" spans="1:11" ht="6.75" customHeight="1" thickBot="1">
      <c r="A9" s="86"/>
      <c r="B9" s="86"/>
      <c r="C9" s="86"/>
      <c r="D9" s="86"/>
      <c r="E9" s="86"/>
      <c r="F9" s="86"/>
      <c r="G9" s="58"/>
      <c r="H9" s="91"/>
      <c r="I9" s="92"/>
    </row>
    <row r="10" spans="1:11" ht="18.75" customHeight="1" thickBot="1">
      <c r="A10" s="119" t="s">
        <v>15</v>
      </c>
      <c r="B10" s="119"/>
      <c r="C10" s="119"/>
      <c r="D10" s="120">
        <f>B8+D8+F8</f>
        <v>0</v>
      </c>
      <c r="E10" s="120"/>
      <c r="F10" s="120"/>
      <c r="G10" s="50"/>
      <c r="H10" s="82"/>
      <c r="I10" s="83"/>
    </row>
    <row r="11" spans="1:11" s="9" customFormat="1" ht="6" customHeight="1" thickBot="1">
      <c r="A11" s="84"/>
      <c r="B11" s="84"/>
      <c r="C11" s="84"/>
      <c r="D11" s="120"/>
      <c r="E11" s="120"/>
      <c r="F11" s="120"/>
      <c r="G11" s="50"/>
      <c r="H11" s="85"/>
      <c r="I11" s="85"/>
    </row>
    <row r="12" spans="1:11" ht="18.75" customHeight="1" thickBot="1">
      <c r="A12" s="121" t="s">
        <v>16</v>
      </c>
      <c r="B12" s="121"/>
      <c r="C12" s="121"/>
      <c r="D12" s="120"/>
      <c r="E12" s="120"/>
      <c r="F12" s="120"/>
      <c r="G12" s="50"/>
      <c r="H12" s="124" t="s">
        <v>139</v>
      </c>
      <c r="I12" s="125"/>
    </row>
    <row r="13" spans="1:11" ht="6" customHeight="1" thickBot="1">
      <c r="A13" s="86"/>
      <c r="B13" s="86"/>
      <c r="C13" s="86"/>
      <c r="D13" s="86"/>
      <c r="E13" s="86"/>
      <c r="F13" s="86"/>
      <c r="G13" s="58"/>
      <c r="H13" s="75"/>
      <c r="I13" s="76"/>
    </row>
    <row r="14" spans="1:11" ht="18.75" customHeight="1">
      <c r="A14" s="122" t="s">
        <v>17</v>
      </c>
      <c r="B14" s="122"/>
      <c r="C14" s="122"/>
      <c r="D14" s="123" t="s">
        <v>18</v>
      </c>
      <c r="E14" s="123"/>
      <c r="F14" s="123"/>
      <c r="G14" s="51"/>
      <c r="H14" s="80" t="s">
        <v>174</v>
      </c>
      <c r="I14" s="81" t="s">
        <v>175</v>
      </c>
      <c r="J14" s="9"/>
      <c r="K14" s="9"/>
    </row>
    <row r="15" spans="1:11" ht="18.75" customHeight="1">
      <c r="A15" s="110" t="s">
        <v>19</v>
      </c>
      <c r="B15" s="110"/>
      <c r="C15" s="110"/>
      <c r="D15" s="114" t="s">
        <v>20</v>
      </c>
      <c r="E15" s="114"/>
      <c r="F15" s="114"/>
      <c r="G15" s="51"/>
      <c r="H15" s="79" t="s">
        <v>166</v>
      </c>
      <c r="I15" s="45" t="s">
        <v>171</v>
      </c>
      <c r="J15" s="9"/>
      <c r="K15" s="9"/>
    </row>
    <row r="16" spans="1:11" ht="18.75" customHeight="1">
      <c r="A16" s="10"/>
      <c r="B16" s="11"/>
      <c r="C16" s="11"/>
      <c r="D16" s="114" t="s">
        <v>21</v>
      </c>
      <c r="E16" s="114"/>
      <c r="F16" s="114"/>
      <c r="G16" s="51"/>
      <c r="H16" s="77" t="s">
        <v>167</v>
      </c>
      <c r="I16" s="45" t="s">
        <v>172</v>
      </c>
      <c r="J16" s="9"/>
      <c r="K16" s="9"/>
    </row>
    <row r="17" spans="1:11" ht="18.75" customHeight="1">
      <c r="A17" s="110" t="s">
        <v>22</v>
      </c>
      <c r="B17" s="110"/>
      <c r="C17" s="110"/>
      <c r="D17" s="114" t="s">
        <v>23</v>
      </c>
      <c r="E17" s="114"/>
      <c r="F17" s="114"/>
      <c r="G17" s="51"/>
      <c r="H17" s="77" t="s">
        <v>168</v>
      </c>
      <c r="I17" s="45" t="s">
        <v>173</v>
      </c>
      <c r="J17" s="9"/>
      <c r="K17" s="9"/>
    </row>
    <row r="18" spans="1:11" ht="18.75" customHeight="1">
      <c r="A18" s="110" t="s">
        <v>24</v>
      </c>
      <c r="B18" s="110"/>
      <c r="C18" s="110"/>
      <c r="D18" s="114" t="s">
        <v>25</v>
      </c>
      <c r="E18" s="114"/>
      <c r="F18" s="114"/>
      <c r="G18" s="51"/>
      <c r="H18" s="77" t="s">
        <v>176</v>
      </c>
      <c r="I18" s="45"/>
      <c r="J18" s="9"/>
      <c r="K18" s="9"/>
    </row>
    <row r="19" spans="1:11" ht="18.75" customHeight="1" thickBot="1">
      <c r="A19" s="110" t="s">
        <v>26</v>
      </c>
      <c r="B19" s="110"/>
      <c r="C19" s="110"/>
      <c r="D19" s="115">
        <v>43793</v>
      </c>
      <c r="E19" s="115"/>
      <c r="F19" s="115"/>
      <c r="G19" s="52"/>
      <c r="H19" s="77" t="s">
        <v>169</v>
      </c>
      <c r="I19" s="45"/>
      <c r="J19" s="9"/>
      <c r="K19" s="9"/>
    </row>
    <row r="20" spans="1:11" ht="18.75" customHeight="1" thickBot="1">
      <c r="A20" s="111" t="s">
        <v>27</v>
      </c>
      <c r="B20" s="111"/>
      <c r="C20" s="111"/>
      <c r="D20" s="115"/>
      <c r="E20" s="115"/>
      <c r="F20" s="115"/>
      <c r="G20" s="53"/>
      <c r="H20" s="78" t="s">
        <v>170</v>
      </c>
      <c r="I20" s="46"/>
      <c r="J20" s="9"/>
      <c r="K20" s="9"/>
    </row>
    <row r="21" spans="1:11" ht="16.5" customHeight="1">
      <c r="A21" s="9"/>
      <c r="B21" s="9"/>
      <c r="C21" s="9"/>
      <c r="D21" s="9"/>
      <c r="E21" s="9"/>
      <c r="F21" s="9"/>
      <c r="G21" s="53"/>
      <c r="J21" s="67"/>
      <c r="K21" s="9"/>
    </row>
    <row r="22" spans="1:11" ht="17.25" customHeight="1">
      <c r="A22" s="104" t="s">
        <v>159</v>
      </c>
      <c r="B22" s="104"/>
      <c r="C22" s="104"/>
      <c r="D22" s="112" t="s">
        <v>2</v>
      </c>
      <c r="E22" s="112"/>
      <c r="F22" s="112"/>
      <c r="J22" s="67"/>
      <c r="K22" s="9"/>
    </row>
    <row r="23" spans="1:11" ht="15" customHeight="1">
      <c r="A23" s="104"/>
      <c r="B23" s="104"/>
      <c r="C23" s="104"/>
      <c r="D23" s="113" t="s">
        <v>4</v>
      </c>
      <c r="E23" s="113"/>
      <c r="F23" s="113"/>
    </row>
    <row r="24" spans="1:11" ht="15" customHeight="1">
      <c r="A24" s="105" t="s">
        <v>6</v>
      </c>
      <c r="B24" s="105"/>
      <c r="C24" s="105"/>
      <c r="D24" s="109" t="s">
        <v>7</v>
      </c>
      <c r="E24" s="109"/>
      <c r="F24" s="109"/>
    </row>
    <row r="25" spans="1:11" ht="15" customHeight="1">
      <c r="A25" s="105"/>
      <c r="B25" s="105"/>
      <c r="C25" s="105"/>
      <c r="D25" s="109"/>
      <c r="E25" s="109"/>
      <c r="F25" s="109"/>
    </row>
    <row r="26" spans="1:11" ht="31.5" customHeight="1">
      <c r="A26" s="106" t="s">
        <v>160</v>
      </c>
      <c r="B26" s="106"/>
      <c r="C26" s="106"/>
      <c r="D26" s="106"/>
      <c r="E26" s="106"/>
      <c r="F26" s="106"/>
    </row>
    <row r="27" spans="1:11" ht="36" customHeight="1">
      <c r="A27" s="107" t="s">
        <v>161</v>
      </c>
      <c r="B27" s="107"/>
      <c r="C27" s="107"/>
      <c r="D27" s="107"/>
      <c r="E27" s="107"/>
      <c r="F27" s="107"/>
    </row>
    <row r="28" spans="1:11" ht="69" customHeight="1">
      <c r="A28" s="108" t="s">
        <v>162</v>
      </c>
      <c r="B28" s="108"/>
      <c r="C28" s="108"/>
      <c r="D28" s="108"/>
      <c r="E28" s="108"/>
      <c r="F28" s="108"/>
    </row>
    <row r="29" spans="1:11" ht="18.75" customHeight="1">
      <c r="A29" s="69"/>
      <c r="B29" s="69"/>
      <c r="C29" s="103" t="s">
        <v>139</v>
      </c>
      <c r="D29" s="103"/>
      <c r="E29" s="69"/>
      <c r="F29" s="69"/>
    </row>
    <row r="30" spans="1:11" s="9" customFormat="1" ht="15" customHeight="1">
      <c r="A30" s="70"/>
      <c r="B30" s="70"/>
      <c r="C30" s="71" t="s">
        <v>146</v>
      </c>
      <c r="D30" s="71" t="s">
        <v>158</v>
      </c>
      <c r="E30" s="70"/>
      <c r="F30" s="70"/>
      <c r="G30" s="59"/>
    </row>
    <row r="31" spans="1:11" ht="15" customHeight="1">
      <c r="A31" s="72"/>
      <c r="B31" s="72"/>
      <c r="C31" s="71" t="s">
        <v>99</v>
      </c>
      <c r="D31" s="73" t="s">
        <v>157</v>
      </c>
      <c r="E31" s="72"/>
      <c r="F31" s="72"/>
    </row>
    <row r="32" spans="1:11" ht="15" customHeight="1">
      <c r="A32" s="72"/>
      <c r="B32" s="72"/>
      <c r="C32" s="71" t="s">
        <v>75</v>
      </c>
      <c r="D32" s="73" t="s">
        <v>150</v>
      </c>
      <c r="E32" s="72"/>
      <c r="F32" s="72"/>
    </row>
    <row r="33" spans="1:6" ht="15" customHeight="1">
      <c r="A33" s="72"/>
      <c r="B33" s="72"/>
      <c r="C33" s="71" t="s">
        <v>76</v>
      </c>
      <c r="D33" s="73" t="s">
        <v>151</v>
      </c>
      <c r="E33" s="72"/>
      <c r="F33" s="72"/>
    </row>
    <row r="34" spans="1:6" ht="15" customHeight="1">
      <c r="A34" s="72"/>
      <c r="B34" s="72"/>
      <c r="C34" s="71" t="s">
        <v>77</v>
      </c>
      <c r="D34" s="73" t="s">
        <v>152</v>
      </c>
      <c r="E34" s="72"/>
      <c r="F34" s="72"/>
    </row>
    <row r="35" spans="1:6" ht="15" customHeight="1">
      <c r="A35" s="72"/>
      <c r="B35" s="72"/>
      <c r="C35" s="71" t="s">
        <v>78</v>
      </c>
      <c r="D35" s="73" t="s">
        <v>153</v>
      </c>
      <c r="E35" s="72"/>
      <c r="F35" s="72"/>
    </row>
    <row r="36" spans="1:6" ht="15" customHeight="1">
      <c r="A36" s="72"/>
      <c r="B36" s="72"/>
      <c r="C36" s="71" t="s">
        <v>79</v>
      </c>
      <c r="D36" s="73" t="s">
        <v>154</v>
      </c>
      <c r="E36" s="72"/>
      <c r="F36" s="72"/>
    </row>
    <row r="37" spans="1:6" ht="15" customHeight="1">
      <c r="A37" s="72"/>
      <c r="B37" s="72"/>
      <c r="C37" s="71" t="s">
        <v>80</v>
      </c>
      <c r="D37" s="73" t="s">
        <v>155</v>
      </c>
      <c r="E37" s="72"/>
      <c r="F37" s="72"/>
    </row>
    <row r="38" spans="1:6" ht="15" customHeight="1">
      <c r="A38" s="72"/>
      <c r="B38" s="72"/>
      <c r="C38" s="71" t="s">
        <v>81</v>
      </c>
      <c r="D38" s="73" t="s">
        <v>156</v>
      </c>
      <c r="E38" s="72"/>
      <c r="F38" s="72"/>
    </row>
    <row r="39" spans="1:6" ht="15.75" customHeight="1">
      <c r="A39" s="74"/>
      <c r="B39" s="74"/>
      <c r="C39" s="74"/>
      <c r="D39" s="74"/>
      <c r="E39" s="74"/>
      <c r="F39" s="74"/>
    </row>
    <row r="40" spans="1:6">
      <c r="A40" s="74"/>
      <c r="B40" s="74"/>
      <c r="C40" s="74"/>
      <c r="D40" s="74"/>
      <c r="E40" s="74"/>
      <c r="F40" s="74"/>
    </row>
  </sheetData>
  <sheetProtection password="9988" sheet="1" objects="1" scenarios="1"/>
  <protectedRanges>
    <protectedRange sqref="B6:E6" name="Società"/>
  </protectedRanges>
  <mergeCells count="38">
    <mergeCell ref="D16:F16"/>
    <mergeCell ref="D17:F17"/>
    <mergeCell ref="A5:F5"/>
    <mergeCell ref="H5:I5"/>
    <mergeCell ref="A10:C10"/>
    <mergeCell ref="D10:F12"/>
    <mergeCell ref="A12:C12"/>
    <mergeCell ref="A14:C14"/>
    <mergeCell ref="D14:F14"/>
    <mergeCell ref="A15:C15"/>
    <mergeCell ref="D15:F15"/>
    <mergeCell ref="A17:C17"/>
    <mergeCell ref="H12:I12"/>
    <mergeCell ref="H6:I6"/>
    <mergeCell ref="A18:C18"/>
    <mergeCell ref="A19:C19"/>
    <mergeCell ref="A20:C20"/>
    <mergeCell ref="D22:F22"/>
    <mergeCell ref="D23:F23"/>
    <mergeCell ref="D18:F18"/>
    <mergeCell ref="D19:F20"/>
    <mergeCell ref="C29:D29"/>
    <mergeCell ref="A22:C23"/>
    <mergeCell ref="A24:C25"/>
    <mergeCell ref="A26:F26"/>
    <mergeCell ref="A27:F27"/>
    <mergeCell ref="A28:F28"/>
    <mergeCell ref="D24:F25"/>
    <mergeCell ref="I1:I2"/>
    <mergeCell ref="H7:I9"/>
    <mergeCell ref="B6:E6"/>
    <mergeCell ref="A1:F1"/>
    <mergeCell ref="H1:H2"/>
    <mergeCell ref="A2:F2"/>
    <mergeCell ref="A3:F3"/>
    <mergeCell ref="H3:H4"/>
    <mergeCell ref="I3:I4"/>
    <mergeCell ref="A4:F4"/>
  </mergeCells>
  <pageMargins left="0.70866141732283472" right="0.70866141732283472" top="0.74803149606299213" bottom="0.74803149606299213" header="0.31496062992125984" footer="0.51181102362204722"/>
  <pageSetup paperSize="9" scale="86" firstPageNumber="0" orientation="portrait" horizontalDpi="300" verticalDpi="300" r:id="rId1"/>
  <headerFooter>
    <oddHeader>&amp;LRegistrazione&amp;COpen d'Italia 2019 - Genova&amp;R7 - 8 Dicembre 2019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7"/>
  <dimension ref="A1:N107"/>
  <sheetViews>
    <sheetView zoomScaleNormal="100" workbookViewId="0">
      <selection activeCell="C7" sqref="C7"/>
    </sheetView>
  </sheetViews>
  <sheetFormatPr defaultColWidth="0" defaultRowHeight="15" zeroHeight="1"/>
  <cols>
    <col min="1" max="1" width="17.140625" style="1" customWidth="1"/>
    <col min="2" max="2" width="14.28515625" style="1" customWidth="1"/>
    <col min="3" max="3" width="20" style="1" customWidth="1"/>
    <col min="4" max="4" width="16.42578125" style="1" customWidth="1"/>
    <col min="5" max="5" width="14.28515625" style="65" customWidth="1"/>
    <col min="6" max="6" width="17.140625" style="1" customWidth="1"/>
    <col min="7" max="7" width="8.5703125" style="12" customWidth="1"/>
    <col min="8" max="8" width="9.85546875" style="1" hidden="1" customWidth="1"/>
    <col min="9" max="9" width="8.28515625" style="1" hidden="1" customWidth="1"/>
    <col min="10" max="10" width="7.85546875" style="1" hidden="1" customWidth="1"/>
    <col min="11" max="16384" width="9.140625" style="1" hidden="1"/>
  </cols>
  <sheetData>
    <row r="1" spans="1:14" ht="22.5" customHeight="1">
      <c r="A1" s="134" t="s">
        <v>0</v>
      </c>
      <c r="B1" s="134"/>
      <c r="C1" s="134"/>
      <c r="D1" s="134"/>
      <c r="E1" s="134"/>
      <c r="F1" s="134"/>
      <c r="G1" s="134"/>
    </row>
    <row r="2" spans="1:14" s="2" customFormat="1" ht="22.5">
      <c r="A2" s="134" t="s">
        <v>3</v>
      </c>
      <c r="B2" s="134"/>
      <c r="C2" s="134"/>
      <c r="D2" s="134"/>
      <c r="E2" s="134"/>
      <c r="F2" s="134"/>
      <c r="G2" s="134"/>
    </row>
    <row r="3" spans="1:14" s="3" customFormat="1" ht="15.75">
      <c r="A3" s="135" t="s">
        <v>82</v>
      </c>
      <c r="B3" s="135"/>
      <c r="C3" s="135"/>
      <c r="D3" s="135"/>
      <c r="E3" s="135"/>
      <c r="F3" s="135"/>
      <c r="G3" s="135"/>
    </row>
    <row r="4" spans="1:14" s="3" customFormat="1">
      <c r="A4" s="136" t="s">
        <v>83</v>
      </c>
      <c r="B4" s="136"/>
      <c r="C4" s="136"/>
      <c r="D4" s="136"/>
      <c r="E4" s="136"/>
      <c r="F4" s="136"/>
      <c r="G4" s="136"/>
    </row>
    <row r="5" spans="1:14" s="14" customFormat="1" ht="32.25" customHeight="1">
      <c r="A5" s="13" t="s">
        <v>84</v>
      </c>
      <c r="B5" s="137" t="s">
        <v>147</v>
      </c>
      <c r="C5" s="137"/>
      <c r="D5" s="137"/>
      <c r="E5" s="138" t="s">
        <v>86</v>
      </c>
      <c r="F5" s="138"/>
      <c r="G5" s="6">
        <f>COUNT(G8:G107)</f>
        <v>0</v>
      </c>
    </row>
    <row r="6" spans="1:14" s="14" customFormat="1" ht="30.75" customHeight="1">
      <c r="A6" s="4" t="s">
        <v>10</v>
      </c>
      <c r="B6" s="139" t="str">
        <f>Overview!B6</f>
        <v>Inserire nome Società / Enter Club Name</v>
      </c>
      <c r="C6" s="139"/>
      <c r="D6" s="139"/>
      <c r="E6" s="140" t="s">
        <v>87</v>
      </c>
      <c r="F6" s="140"/>
      <c r="G6" s="8">
        <f>G5*20</f>
        <v>0</v>
      </c>
    </row>
    <row r="7" spans="1:14" ht="37.5" customHeight="1" thickBot="1">
      <c r="A7" s="15" t="s">
        <v>88</v>
      </c>
      <c r="B7" s="16" t="s">
        <v>89</v>
      </c>
      <c r="C7" s="16" t="s">
        <v>90</v>
      </c>
      <c r="D7" s="16" t="s">
        <v>91</v>
      </c>
      <c r="E7" s="16" t="s">
        <v>92</v>
      </c>
      <c r="F7" s="16" t="s">
        <v>93</v>
      </c>
      <c r="G7" s="17" t="s">
        <v>94</v>
      </c>
      <c r="L7" s="1" t="s">
        <v>95</v>
      </c>
    </row>
    <row r="8" spans="1:14" ht="15.75" thickBot="1">
      <c r="A8" s="60"/>
      <c r="B8" s="61"/>
      <c r="C8" s="62"/>
      <c r="D8" s="63"/>
      <c r="E8" s="141"/>
      <c r="F8" s="143"/>
      <c r="G8" s="133" t="str">
        <f>IF(A9&lt;&gt;"",1,"")</f>
        <v/>
      </c>
      <c r="H8" s="1" t="str">
        <f>IF(C8&lt;&gt;C9,"Duo System Mix",IF(C8="m","Duo System Men","Duo System Women"))</f>
        <v>Duo System Women</v>
      </c>
      <c r="L8" s="1" t="s">
        <v>96</v>
      </c>
      <c r="N8" s="1" t="s">
        <v>42</v>
      </c>
    </row>
    <row r="9" spans="1:14" s="64" customFormat="1">
      <c r="A9" s="20"/>
      <c r="B9" s="21"/>
      <c r="C9" s="27"/>
      <c r="D9" s="22"/>
      <c r="E9" s="142"/>
      <c r="F9" s="131"/>
      <c r="G9" s="133"/>
      <c r="H9" s="64" t="str">
        <f>IF(C8&lt;&gt;C9,"Duo Show  Mix",IF(C8="m","Duo Show Men","Duo Show Women"))</f>
        <v>Duo Show Women</v>
      </c>
      <c r="L9" s="64" t="s">
        <v>97</v>
      </c>
      <c r="N9" s="64" t="s">
        <v>38</v>
      </c>
    </row>
    <row r="10" spans="1:14" ht="15.75" thickBot="1">
      <c r="A10" s="23"/>
      <c r="B10" s="24"/>
      <c r="C10" s="25"/>
      <c r="D10" s="28"/>
      <c r="E10" s="128"/>
      <c r="F10" s="130"/>
      <c r="G10" s="132" t="str">
        <f>IF(A11&lt;&gt;"",1,"")</f>
        <v/>
      </c>
      <c r="H10" s="9" t="str">
        <f>IF(C10&lt;&gt;C11,"Duo System Mix",IF(C10="m","Duo System Men","Duo System Women"))</f>
        <v>Duo System Women</v>
      </c>
      <c r="N10" s="1" t="s">
        <v>34</v>
      </c>
    </row>
    <row r="11" spans="1:14">
      <c r="A11" s="20"/>
      <c r="B11" s="21"/>
      <c r="C11" s="27"/>
      <c r="D11" s="22"/>
      <c r="E11" s="129"/>
      <c r="F11" s="131"/>
      <c r="G11" s="133"/>
      <c r="H11" s="9" t="str">
        <f>IF(C10&lt;&gt;C11,"Duo Show  Mix",IF(C10="m","Duo Show Men","Duo Show Women"))</f>
        <v>Duo Show Women</v>
      </c>
      <c r="N11" s="1" t="s">
        <v>98</v>
      </c>
    </row>
    <row r="12" spans="1:14" ht="15.75" thickBot="1">
      <c r="A12" s="66"/>
      <c r="B12" s="24"/>
      <c r="C12" s="25"/>
      <c r="D12" s="28"/>
      <c r="E12" s="128"/>
      <c r="F12" s="130"/>
      <c r="G12" s="132" t="str">
        <f>IF(A13&lt;&gt;"",1,"")</f>
        <v/>
      </c>
      <c r="H12" s="9" t="str">
        <f>IF(C12&lt;&gt;C13,"Duo System Mix",IF(C12="m","Duo System Men","Duo System Women"))</f>
        <v>Duo System Women</v>
      </c>
      <c r="N12" s="1" t="s">
        <v>99</v>
      </c>
    </row>
    <row r="13" spans="1:14">
      <c r="A13" s="20"/>
      <c r="B13" s="21"/>
      <c r="C13" s="27"/>
      <c r="D13" s="22"/>
      <c r="E13" s="129"/>
      <c r="F13" s="131"/>
      <c r="G13" s="133"/>
      <c r="H13" s="9" t="str">
        <f>IF(C12&lt;&gt;C13,"Duo Show  Mix",IF(C12="m","Duo Show Men","Duo Show Women"))</f>
        <v>Duo Show Women</v>
      </c>
      <c r="N13" s="1" t="s">
        <v>100</v>
      </c>
    </row>
    <row r="14" spans="1:14" ht="15.75" thickBot="1">
      <c r="A14" s="23"/>
      <c r="B14" s="24"/>
      <c r="C14" s="25"/>
      <c r="D14" s="28"/>
      <c r="E14" s="128"/>
      <c r="F14" s="130"/>
      <c r="G14" s="132" t="str">
        <f>IF(A15&lt;&gt;"",1,"")</f>
        <v/>
      </c>
      <c r="H14" s="9" t="str">
        <f>IF(C14&lt;&gt;C15,"Duo System Mix",IF(C14="m","Duo System Men","Duo System Women"))</f>
        <v>Duo System Women</v>
      </c>
    </row>
    <row r="15" spans="1:14">
      <c r="A15" s="20"/>
      <c r="B15" s="21"/>
      <c r="C15" s="27"/>
      <c r="D15" s="22"/>
      <c r="E15" s="129"/>
      <c r="F15" s="131"/>
      <c r="G15" s="133"/>
      <c r="H15" s="9" t="str">
        <f>IF(C14&lt;&gt;C15,"Duo Show  Mix",IF(C14="m","Duo Show Men","Duo Show Women"))</f>
        <v>Duo Show Women</v>
      </c>
    </row>
    <row r="16" spans="1:14" ht="15.75" thickBot="1">
      <c r="A16" s="23"/>
      <c r="B16" s="24"/>
      <c r="C16" s="25"/>
      <c r="D16" s="28"/>
      <c r="E16" s="128"/>
      <c r="F16" s="130"/>
      <c r="G16" s="132" t="str">
        <f>IF(A17&lt;&gt;"",1,"")</f>
        <v/>
      </c>
      <c r="H16" s="9" t="str">
        <f>IF(C16&lt;&gt;C17,"Duo System Mix",IF(C16="m","Duo System Men","Duo System Women"))</f>
        <v>Duo System Women</v>
      </c>
    </row>
    <row r="17" spans="1:8">
      <c r="A17" s="20"/>
      <c r="B17" s="21"/>
      <c r="C17" s="27"/>
      <c r="D17" s="22"/>
      <c r="E17" s="129"/>
      <c r="F17" s="131"/>
      <c r="G17" s="133"/>
      <c r="H17" s="9" t="str">
        <f>IF(C16&lt;&gt;C17,"Duo Show  Mix",IF(C16="m","Duo Show Men","Duo Show Women"))</f>
        <v>Duo Show Women</v>
      </c>
    </row>
    <row r="18" spans="1:8" ht="15.75" thickBot="1">
      <c r="A18" s="23"/>
      <c r="B18" s="24"/>
      <c r="C18" s="25"/>
      <c r="D18" s="28"/>
      <c r="E18" s="128"/>
      <c r="F18" s="130"/>
      <c r="G18" s="132" t="str">
        <f>IF(A19&lt;&gt;"",1,"")</f>
        <v/>
      </c>
      <c r="H18" s="9" t="str">
        <f>IF(C18&lt;&gt;C19,"Duo System Mix",IF(C18="m","Duo System Men","Duo System Women"))</f>
        <v>Duo System Women</v>
      </c>
    </row>
    <row r="19" spans="1:8">
      <c r="A19" s="20"/>
      <c r="B19" s="21"/>
      <c r="C19" s="27"/>
      <c r="D19" s="22"/>
      <c r="E19" s="129"/>
      <c r="F19" s="131"/>
      <c r="G19" s="133"/>
      <c r="H19" s="9" t="str">
        <f>IF(C18&lt;&gt;C19,"Duo Show  Mix",IF(C18="m","Duo Show Men","Duo Show Women"))</f>
        <v>Duo Show Women</v>
      </c>
    </row>
    <row r="20" spans="1:8" ht="15.75" thickBot="1">
      <c r="A20" s="23"/>
      <c r="B20" s="24"/>
      <c r="C20" s="25"/>
      <c r="D20" s="28"/>
      <c r="E20" s="128"/>
      <c r="F20" s="130"/>
      <c r="G20" s="132" t="str">
        <f>IF(A21&lt;&gt;"",1,"")</f>
        <v/>
      </c>
      <c r="H20" s="9" t="str">
        <f>IF(C20&lt;&gt;C21,"Duo System Mix",IF(C20="m","Duo System Men","Duo System Women"))</f>
        <v>Duo System Women</v>
      </c>
    </row>
    <row r="21" spans="1:8">
      <c r="A21" s="20"/>
      <c r="B21" s="21"/>
      <c r="C21" s="27"/>
      <c r="D21" s="22"/>
      <c r="E21" s="129"/>
      <c r="F21" s="131"/>
      <c r="G21" s="133"/>
      <c r="H21" s="9" t="str">
        <f>IF(C20&lt;&gt;C21,"Duo Show  Mix",IF(C20="m","Duo Show Men","Duo Show Women"))</f>
        <v>Duo Show Women</v>
      </c>
    </row>
    <row r="22" spans="1:8" ht="15.75" thickBot="1">
      <c r="A22" s="23"/>
      <c r="B22" s="24"/>
      <c r="C22" s="25"/>
      <c r="D22" s="28"/>
      <c r="E22" s="128"/>
      <c r="F22" s="130"/>
      <c r="G22" s="132" t="str">
        <f>IF(A23&lt;&gt;"",1,"")</f>
        <v/>
      </c>
      <c r="H22" s="9" t="str">
        <f>IF(C22&lt;&gt;C23,"Duo System Mix",IF(C22="m","Duo System Men","Duo System Women"))</f>
        <v>Duo System Women</v>
      </c>
    </row>
    <row r="23" spans="1:8">
      <c r="A23" s="20"/>
      <c r="B23" s="21"/>
      <c r="C23" s="27"/>
      <c r="D23" s="22"/>
      <c r="E23" s="129"/>
      <c r="F23" s="131"/>
      <c r="G23" s="133"/>
      <c r="H23" s="9" t="str">
        <f>IF(C22&lt;&gt;C23,"Duo Show  Mix",IF(C22="m","Duo Show Men","Duo Show Women"))</f>
        <v>Duo Show Women</v>
      </c>
    </row>
    <row r="24" spans="1:8" ht="15.75" thickBot="1">
      <c r="A24" s="23"/>
      <c r="B24" s="24"/>
      <c r="C24" s="25"/>
      <c r="D24" s="28"/>
      <c r="E24" s="128"/>
      <c r="F24" s="130"/>
      <c r="G24" s="132" t="str">
        <f>IF(A25&lt;&gt;"",1,"")</f>
        <v/>
      </c>
      <c r="H24" s="9" t="str">
        <f>IF(C24&lt;&gt;C25,"Duo System Mix",IF(C24="m","Duo System Men","Duo System Women"))</f>
        <v>Duo System Women</v>
      </c>
    </row>
    <row r="25" spans="1:8">
      <c r="A25" s="20"/>
      <c r="B25" s="21"/>
      <c r="C25" s="27"/>
      <c r="D25" s="22"/>
      <c r="E25" s="129"/>
      <c r="F25" s="131"/>
      <c r="G25" s="133"/>
      <c r="H25" s="9" t="str">
        <f>IF(C24&lt;&gt;C25,"Duo Show  Mix",IF(C24="m","Duo Show Men","Duo Show Women"))</f>
        <v>Duo Show Women</v>
      </c>
    </row>
    <row r="26" spans="1:8" ht="15.75" thickBot="1">
      <c r="A26" s="23"/>
      <c r="B26" s="24"/>
      <c r="C26" s="25"/>
      <c r="D26" s="28"/>
      <c r="E26" s="128"/>
      <c r="F26" s="130"/>
      <c r="G26" s="132" t="str">
        <f>IF(A27&lt;&gt;"",1,"")</f>
        <v/>
      </c>
      <c r="H26" s="9" t="str">
        <f>IF(C26&lt;&gt;C27,"Duo System Mix",IF(C26="m","Duo System Men","Duo System Women"))</f>
        <v>Duo System Women</v>
      </c>
    </row>
    <row r="27" spans="1:8">
      <c r="A27" s="20"/>
      <c r="B27" s="21"/>
      <c r="C27" s="27"/>
      <c r="D27" s="22"/>
      <c r="E27" s="129"/>
      <c r="F27" s="131"/>
      <c r="G27" s="133"/>
      <c r="H27" s="9" t="str">
        <f>IF(C26&lt;&gt;C27,"Duo Show  Mix",IF(C26="m","Duo Show Men","Duo Show Women"))</f>
        <v>Duo Show Women</v>
      </c>
    </row>
    <row r="28" spans="1:8" ht="15.75" thickBot="1">
      <c r="A28" s="23"/>
      <c r="B28" s="24"/>
      <c r="C28" s="25"/>
      <c r="D28" s="28"/>
      <c r="E28" s="128"/>
      <c r="F28" s="130"/>
      <c r="G28" s="132" t="str">
        <f>IF(A29&lt;&gt;"",1,"")</f>
        <v/>
      </c>
      <c r="H28" s="9" t="str">
        <f>IF(C28&lt;&gt;C29,"Duo System Mix",IF(C28="m","Duo System Men","Duo System Women"))</f>
        <v>Duo System Women</v>
      </c>
    </row>
    <row r="29" spans="1:8">
      <c r="A29" s="20"/>
      <c r="B29" s="21"/>
      <c r="C29" s="27"/>
      <c r="D29" s="22"/>
      <c r="E29" s="129"/>
      <c r="F29" s="131"/>
      <c r="G29" s="133"/>
      <c r="H29" s="9" t="str">
        <f>IF(C28&lt;&gt;C29,"Duo Show  Mix",IF(C28="m","Duo Show Men","Duo Show Women"))</f>
        <v>Duo Show Women</v>
      </c>
    </row>
    <row r="30" spans="1:8" ht="15.75" thickBot="1">
      <c r="A30" s="23"/>
      <c r="B30" s="24"/>
      <c r="C30" s="25"/>
      <c r="D30" s="28"/>
      <c r="E30" s="128"/>
      <c r="F30" s="130"/>
      <c r="G30" s="132" t="str">
        <f>IF(A31&lt;&gt;"",1,"")</f>
        <v/>
      </c>
      <c r="H30" s="9" t="str">
        <f>IF(C30&lt;&gt;C31,"Duo System Mix",IF(C30="m","Duo System Men","Duo System Women"))</f>
        <v>Duo System Women</v>
      </c>
    </row>
    <row r="31" spans="1:8">
      <c r="A31" s="20"/>
      <c r="B31" s="21"/>
      <c r="C31" s="27"/>
      <c r="D31" s="22"/>
      <c r="E31" s="129"/>
      <c r="F31" s="131"/>
      <c r="G31" s="133"/>
      <c r="H31" s="9" t="str">
        <f>IF(C30&lt;&gt;C31,"Duo Show  Mix",IF(C30="m","Duo Show Men","Duo Show Women"))</f>
        <v>Duo Show Women</v>
      </c>
    </row>
    <row r="32" spans="1:8" ht="15.75" thickBot="1">
      <c r="A32" s="23"/>
      <c r="B32" s="24"/>
      <c r="C32" s="25"/>
      <c r="D32" s="28"/>
      <c r="E32" s="128"/>
      <c r="F32" s="130"/>
      <c r="G32" s="132" t="str">
        <f>IF(A33&lt;&gt;"",1,"")</f>
        <v/>
      </c>
      <c r="H32" s="9" t="str">
        <f>IF(C32&lt;&gt;C33,"Duo System Mix",IF(C32="m","Duo System Men","Duo System Women"))</f>
        <v>Duo System Women</v>
      </c>
    </row>
    <row r="33" spans="1:8">
      <c r="A33" s="20"/>
      <c r="B33" s="21"/>
      <c r="C33" s="27"/>
      <c r="D33" s="22"/>
      <c r="E33" s="129"/>
      <c r="F33" s="131"/>
      <c r="G33" s="133"/>
      <c r="H33" s="9" t="str">
        <f>IF(C32&lt;&gt;C33,"Duo Show  Mix",IF(C32="m","Duo Show Men","Duo Show Women"))</f>
        <v>Duo Show Women</v>
      </c>
    </row>
    <row r="34" spans="1:8" ht="15.75" thickBot="1">
      <c r="A34" s="23"/>
      <c r="B34" s="24"/>
      <c r="C34" s="25"/>
      <c r="D34" s="28"/>
      <c r="E34" s="128"/>
      <c r="F34" s="130"/>
      <c r="G34" s="132" t="str">
        <f>IF(A35&lt;&gt;"",1,"")</f>
        <v/>
      </c>
      <c r="H34" s="9" t="str">
        <f>IF(C34&lt;&gt;C35,"Duo System Mix",IF(C34="m","Duo System Men","Duo System Women"))</f>
        <v>Duo System Women</v>
      </c>
    </row>
    <row r="35" spans="1:8">
      <c r="A35" s="20"/>
      <c r="B35" s="21"/>
      <c r="C35" s="27"/>
      <c r="D35" s="22"/>
      <c r="E35" s="129"/>
      <c r="F35" s="131"/>
      <c r="G35" s="133"/>
      <c r="H35" s="9" t="str">
        <f>IF(C34&lt;&gt;C35,"Duo Show  Mix",IF(C34="m","Duo Show Men","Duo Show Women"))</f>
        <v>Duo Show Women</v>
      </c>
    </row>
    <row r="36" spans="1:8" ht="15.75" thickBot="1">
      <c r="A36" s="23"/>
      <c r="B36" s="24"/>
      <c r="C36" s="25"/>
      <c r="D36" s="28"/>
      <c r="E36" s="128"/>
      <c r="F36" s="130"/>
      <c r="G36" s="132" t="str">
        <f>IF(A37&lt;&gt;"",1,"")</f>
        <v/>
      </c>
      <c r="H36" s="9" t="str">
        <f>IF(C36&lt;&gt;C37,"Duo System Mix",IF(C36="m","Duo System Men","Duo System Women"))</f>
        <v>Duo System Women</v>
      </c>
    </row>
    <row r="37" spans="1:8">
      <c r="A37" s="20"/>
      <c r="B37" s="21"/>
      <c r="C37" s="27"/>
      <c r="D37" s="22"/>
      <c r="E37" s="129"/>
      <c r="F37" s="131"/>
      <c r="G37" s="133"/>
      <c r="H37" s="9" t="str">
        <f>IF(C36&lt;&gt;C37,"Duo Show  Mix",IF(C36="m","Duo Show Men","Duo Show Women"))</f>
        <v>Duo Show Women</v>
      </c>
    </row>
    <row r="38" spans="1:8" ht="15.75" thickBot="1">
      <c r="A38" s="23"/>
      <c r="B38" s="24"/>
      <c r="C38" s="25"/>
      <c r="D38" s="28"/>
      <c r="E38" s="128"/>
      <c r="F38" s="130"/>
      <c r="G38" s="132" t="str">
        <f>IF(A39&lt;&gt;"",1,"")</f>
        <v/>
      </c>
      <c r="H38" s="9" t="str">
        <f>IF(C38&lt;&gt;C39,"Duo System Mix",IF(C38="m","Duo System Men","Duo System Women"))</f>
        <v>Duo System Women</v>
      </c>
    </row>
    <row r="39" spans="1:8">
      <c r="A39" s="20"/>
      <c r="B39" s="21"/>
      <c r="C39" s="27"/>
      <c r="D39" s="22"/>
      <c r="E39" s="129"/>
      <c r="F39" s="131"/>
      <c r="G39" s="133"/>
      <c r="H39" s="9" t="str">
        <f>IF(C38&lt;&gt;C39,"Duo Show  Mix",IF(C38="m","Duo Show Men","Duo Show Women"))</f>
        <v>Duo Show Women</v>
      </c>
    </row>
    <row r="40" spans="1:8" ht="15.75" thickBot="1">
      <c r="A40" s="23"/>
      <c r="B40" s="24"/>
      <c r="C40" s="25"/>
      <c r="D40" s="28"/>
      <c r="E40" s="128"/>
      <c r="F40" s="130"/>
      <c r="G40" s="132" t="str">
        <f>IF(A41&lt;&gt;"",1,"")</f>
        <v/>
      </c>
      <c r="H40" s="9" t="str">
        <f>IF(C40&lt;&gt;C41,"Duo System Mix",IF(C40="m","Duo System Men","Duo System Women"))</f>
        <v>Duo System Women</v>
      </c>
    </row>
    <row r="41" spans="1:8">
      <c r="A41" s="20"/>
      <c r="B41" s="21"/>
      <c r="C41" s="27"/>
      <c r="D41" s="22"/>
      <c r="E41" s="129"/>
      <c r="F41" s="131"/>
      <c r="G41" s="133"/>
      <c r="H41" s="9" t="str">
        <f>IF(C40&lt;&gt;C41,"Duo Show  Mix",IF(C40="m","Duo Show Men","Duo Show Women"))</f>
        <v>Duo Show Women</v>
      </c>
    </row>
    <row r="42" spans="1:8" ht="15.75" thickBot="1">
      <c r="A42" s="23"/>
      <c r="B42" s="24"/>
      <c r="C42" s="25"/>
      <c r="D42" s="28"/>
      <c r="E42" s="128"/>
      <c r="F42" s="130"/>
      <c r="G42" s="132" t="str">
        <f>IF(A43&lt;&gt;"",1,"")</f>
        <v/>
      </c>
      <c r="H42" s="9" t="str">
        <f>IF(C42&lt;&gt;C43,"Duo System Mix",IF(C42="m","Duo System Men","Duo System Women"))</f>
        <v>Duo System Women</v>
      </c>
    </row>
    <row r="43" spans="1:8">
      <c r="A43" s="20"/>
      <c r="B43" s="21"/>
      <c r="C43" s="27"/>
      <c r="D43" s="22"/>
      <c r="E43" s="129"/>
      <c r="F43" s="131"/>
      <c r="G43" s="133"/>
      <c r="H43" s="9" t="str">
        <f>IF(C42&lt;&gt;C43,"Duo Show  Mix",IF(C42="m","Duo Show Men","Duo Show Women"))</f>
        <v>Duo Show Women</v>
      </c>
    </row>
    <row r="44" spans="1:8" ht="15.75" thickBot="1">
      <c r="A44" s="23"/>
      <c r="B44" s="24"/>
      <c r="C44" s="25"/>
      <c r="D44" s="28"/>
      <c r="E44" s="128"/>
      <c r="F44" s="130"/>
      <c r="G44" s="132" t="str">
        <f>IF(A45&lt;&gt;"",1,"")</f>
        <v/>
      </c>
      <c r="H44" s="9" t="str">
        <f>IF(C44&lt;&gt;C45,"Duo System Mix",IF(C44="m","Duo System Men","Duo System Women"))</f>
        <v>Duo System Women</v>
      </c>
    </row>
    <row r="45" spans="1:8">
      <c r="A45" s="20"/>
      <c r="B45" s="21"/>
      <c r="C45" s="27"/>
      <c r="D45" s="22"/>
      <c r="E45" s="129"/>
      <c r="F45" s="131"/>
      <c r="G45" s="133"/>
      <c r="H45" s="9" t="str">
        <f>IF(C44&lt;&gt;C45,"Duo Show  Mix",IF(C44="m","Duo Show Men","Duo Show Women"))</f>
        <v>Duo Show Women</v>
      </c>
    </row>
    <row r="46" spans="1:8" ht="15.75" thickBot="1">
      <c r="A46" s="23"/>
      <c r="B46" s="24"/>
      <c r="C46" s="25"/>
      <c r="D46" s="28"/>
      <c r="E46" s="128"/>
      <c r="F46" s="130"/>
      <c r="G46" s="132" t="str">
        <f>IF(A47&lt;&gt;"",1,"")</f>
        <v/>
      </c>
      <c r="H46" s="9" t="str">
        <f>IF(C46&lt;&gt;C47,"Duo System Mix",IF(C46="m","Duo System Men","Duo System Women"))</f>
        <v>Duo System Women</v>
      </c>
    </row>
    <row r="47" spans="1:8">
      <c r="A47" s="20"/>
      <c r="B47" s="21"/>
      <c r="C47" s="27"/>
      <c r="D47" s="22"/>
      <c r="E47" s="129"/>
      <c r="F47" s="131"/>
      <c r="G47" s="133"/>
      <c r="H47" s="9" t="str">
        <f>IF(C46&lt;&gt;C47,"Duo Show  Mix",IF(C46="m","Duo Show Men","Duo Show Women"))</f>
        <v>Duo Show Women</v>
      </c>
    </row>
    <row r="48" spans="1:8" ht="15.75" thickBot="1">
      <c r="A48" s="23"/>
      <c r="B48" s="24"/>
      <c r="C48" s="25"/>
      <c r="D48" s="28"/>
      <c r="E48" s="128"/>
      <c r="F48" s="130"/>
      <c r="G48" s="132" t="str">
        <f>IF(A49&lt;&gt;"",1,"")</f>
        <v/>
      </c>
      <c r="H48" s="9" t="str">
        <f>IF(C48&lt;&gt;C49,"Duo System Mix",IF(C48="m","Duo System Men","Duo System Women"))</f>
        <v>Duo System Women</v>
      </c>
    </row>
    <row r="49" spans="1:8">
      <c r="A49" s="20"/>
      <c r="B49" s="21"/>
      <c r="C49" s="27"/>
      <c r="D49" s="22"/>
      <c r="E49" s="129"/>
      <c r="F49" s="131"/>
      <c r="G49" s="133"/>
      <c r="H49" s="9" t="str">
        <f>IF(C48&lt;&gt;C49,"Duo Show  Mix",IF(C48="m","Duo Show Men","Duo Show Women"))</f>
        <v>Duo Show Women</v>
      </c>
    </row>
    <row r="50" spans="1:8" ht="15.75" thickBot="1">
      <c r="A50" s="23"/>
      <c r="B50" s="24"/>
      <c r="C50" s="25"/>
      <c r="D50" s="28"/>
      <c r="E50" s="128"/>
      <c r="F50" s="130"/>
      <c r="G50" s="132" t="str">
        <f>IF(A51&lt;&gt;"",1,"")</f>
        <v/>
      </c>
      <c r="H50" s="9" t="str">
        <f>IF(C50&lt;&gt;C51,"Duo System Mix",IF(C50="m","Duo System Men","Duo System Women"))</f>
        <v>Duo System Women</v>
      </c>
    </row>
    <row r="51" spans="1:8">
      <c r="A51" s="20"/>
      <c r="B51" s="21"/>
      <c r="C51" s="27"/>
      <c r="D51" s="22"/>
      <c r="E51" s="129"/>
      <c r="F51" s="131"/>
      <c r="G51" s="133"/>
      <c r="H51" s="9" t="str">
        <f>IF(C50&lt;&gt;C51,"Duo Show  Mix",IF(C50="m","Duo Show Men","Duo Show Women"))</f>
        <v>Duo Show Women</v>
      </c>
    </row>
    <row r="52" spans="1:8" ht="15.75" thickBot="1">
      <c r="A52" s="23"/>
      <c r="B52" s="24"/>
      <c r="C52" s="25"/>
      <c r="D52" s="28"/>
      <c r="E52" s="128"/>
      <c r="F52" s="130"/>
      <c r="G52" s="132" t="str">
        <f>IF(A53&lt;&gt;"",1,"")</f>
        <v/>
      </c>
      <c r="H52" s="9" t="str">
        <f>IF(C52&lt;&gt;C53,"Duo System Mix",IF(C52="m","Duo System Men","Duo System Women"))</f>
        <v>Duo System Women</v>
      </c>
    </row>
    <row r="53" spans="1:8">
      <c r="A53" s="20"/>
      <c r="B53" s="21"/>
      <c r="C53" s="27"/>
      <c r="D53" s="22"/>
      <c r="E53" s="129"/>
      <c r="F53" s="131"/>
      <c r="G53" s="133"/>
      <c r="H53" s="9" t="str">
        <f>IF(C52&lt;&gt;C53,"Duo Show  Mix",IF(C52="m","Duo Show Men","Duo Show Women"))</f>
        <v>Duo Show Women</v>
      </c>
    </row>
    <row r="54" spans="1:8" ht="15.75" thickBot="1">
      <c r="A54" s="23"/>
      <c r="B54" s="24"/>
      <c r="C54" s="25"/>
      <c r="D54" s="28"/>
      <c r="E54" s="128"/>
      <c r="F54" s="130"/>
      <c r="G54" s="132" t="str">
        <f>IF(A55&lt;&gt;"",1,"")</f>
        <v/>
      </c>
      <c r="H54" s="9" t="str">
        <f>IF(C54&lt;&gt;C55,"Duo System Mix",IF(C54="m","Duo System Men","Duo System Women"))</f>
        <v>Duo System Women</v>
      </c>
    </row>
    <row r="55" spans="1:8">
      <c r="A55" s="20"/>
      <c r="B55" s="21"/>
      <c r="C55" s="27"/>
      <c r="D55" s="22"/>
      <c r="E55" s="129"/>
      <c r="F55" s="131"/>
      <c r="G55" s="133"/>
      <c r="H55" s="9" t="str">
        <f>IF(C54&lt;&gt;C55,"Duo Show  Mix",IF(C54="m","Duo Show Men","Duo Show Women"))</f>
        <v>Duo Show Women</v>
      </c>
    </row>
    <row r="56" spans="1:8" ht="15.75" thickBot="1">
      <c r="A56" s="23"/>
      <c r="B56" s="24"/>
      <c r="C56" s="25"/>
      <c r="D56" s="28"/>
      <c r="E56" s="128"/>
      <c r="F56" s="130"/>
      <c r="G56" s="132" t="str">
        <f>IF(A57&lt;&gt;"",1,"")</f>
        <v/>
      </c>
      <c r="H56" s="9" t="str">
        <f>IF(C56&lt;&gt;C57,"Duo System Mix",IF(C56="m","Duo System Men","Duo System Women"))</f>
        <v>Duo System Women</v>
      </c>
    </row>
    <row r="57" spans="1:8">
      <c r="A57" s="20"/>
      <c r="B57" s="21"/>
      <c r="C57" s="27"/>
      <c r="D57" s="22"/>
      <c r="E57" s="129"/>
      <c r="F57" s="131"/>
      <c r="G57" s="133"/>
      <c r="H57" s="9" t="str">
        <f>IF(C56&lt;&gt;C57,"Duo Show  Mix",IF(C56="m","Duo Show Men","Duo Show Women"))</f>
        <v>Duo Show Women</v>
      </c>
    </row>
    <row r="58" spans="1:8" ht="15.75" thickBot="1">
      <c r="A58" s="23"/>
      <c r="B58" s="24"/>
      <c r="C58" s="25"/>
      <c r="D58" s="28"/>
      <c r="E58" s="128"/>
      <c r="F58" s="130"/>
      <c r="G58" s="132" t="str">
        <f>IF(A59&lt;&gt;"",1,"")</f>
        <v/>
      </c>
      <c r="H58" s="9" t="str">
        <f>IF(C58&lt;&gt;C59,"Duo System Mix",IF(C58="m","Duo System Men","Duo System Women"))</f>
        <v>Duo System Women</v>
      </c>
    </row>
    <row r="59" spans="1:8">
      <c r="A59" s="20"/>
      <c r="B59" s="21"/>
      <c r="C59" s="27"/>
      <c r="D59" s="22"/>
      <c r="E59" s="129"/>
      <c r="F59" s="131"/>
      <c r="G59" s="133"/>
      <c r="H59" s="9" t="str">
        <f>IF(C58&lt;&gt;C59,"Duo Show  Mix",IF(C58="m","Duo Show Men","Duo Show Women"))</f>
        <v>Duo Show Women</v>
      </c>
    </row>
    <row r="60" spans="1:8" ht="15.75" thickBot="1">
      <c r="A60" s="23"/>
      <c r="B60" s="24"/>
      <c r="C60" s="25"/>
      <c r="D60" s="28"/>
      <c r="E60" s="128"/>
      <c r="F60" s="130"/>
      <c r="G60" s="132" t="str">
        <f>IF(A61&lt;&gt;"",1,"")</f>
        <v/>
      </c>
      <c r="H60" s="9" t="str">
        <f>IF(C60&lt;&gt;C61,"Duo System Mix",IF(C60="m","Duo System Men","Duo System Women"))</f>
        <v>Duo System Women</v>
      </c>
    </row>
    <row r="61" spans="1:8">
      <c r="A61" s="20"/>
      <c r="B61" s="21"/>
      <c r="C61" s="27"/>
      <c r="D61" s="22"/>
      <c r="E61" s="129"/>
      <c r="F61" s="131"/>
      <c r="G61" s="133"/>
      <c r="H61" s="9" t="str">
        <f>IF(C60&lt;&gt;C61,"Duo Show  Mix",IF(C60="m","Duo Show Men","Duo Show Women"))</f>
        <v>Duo Show Women</v>
      </c>
    </row>
    <row r="62" spans="1:8" ht="15.75" thickBot="1">
      <c r="A62" s="23"/>
      <c r="B62" s="24"/>
      <c r="C62" s="25"/>
      <c r="D62" s="28"/>
      <c r="E62" s="128"/>
      <c r="F62" s="130"/>
      <c r="G62" s="132" t="str">
        <f>IF(A63&lt;&gt;"",1,"")</f>
        <v/>
      </c>
      <c r="H62" s="9" t="str">
        <f>IF(C62&lt;&gt;C63,"Duo System Mix",IF(C62="m","Duo System Men","Duo System Women"))</f>
        <v>Duo System Women</v>
      </c>
    </row>
    <row r="63" spans="1:8">
      <c r="A63" s="20"/>
      <c r="B63" s="21"/>
      <c r="C63" s="27"/>
      <c r="D63" s="22"/>
      <c r="E63" s="129"/>
      <c r="F63" s="131"/>
      <c r="G63" s="133"/>
      <c r="H63" s="9" t="str">
        <f>IF(C62&lt;&gt;C63,"Duo Show  Mix",IF(C62="m","Duo Show Men","Duo Show Women"))</f>
        <v>Duo Show Women</v>
      </c>
    </row>
    <row r="64" spans="1:8" ht="15.75" thickBot="1">
      <c r="A64" s="23"/>
      <c r="B64" s="24"/>
      <c r="C64" s="25"/>
      <c r="D64" s="28"/>
      <c r="E64" s="128"/>
      <c r="F64" s="130"/>
      <c r="G64" s="132" t="str">
        <f>IF(A65&lt;&gt;"",1,"")</f>
        <v/>
      </c>
      <c r="H64" s="9" t="str">
        <f>IF(C64&lt;&gt;C65,"Duo System Mix",IF(C64="m","Duo System Men","Duo System Women"))</f>
        <v>Duo System Women</v>
      </c>
    </row>
    <row r="65" spans="1:8">
      <c r="A65" s="20"/>
      <c r="B65" s="21"/>
      <c r="C65" s="27"/>
      <c r="D65" s="22"/>
      <c r="E65" s="129"/>
      <c r="F65" s="131"/>
      <c r="G65" s="133"/>
      <c r="H65" s="9" t="str">
        <f>IF(C64&lt;&gt;C65,"Duo Show  Mix",IF(C64="m","Duo Show Men","Duo Show Women"))</f>
        <v>Duo Show Women</v>
      </c>
    </row>
    <row r="66" spans="1:8" ht="15.75" thickBot="1">
      <c r="A66" s="23"/>
      <c r="B66" s="24"/>
      <c r="C66" s="25"/>
      <c r="D66" s="28"/>
      <c r="E66" s="128"/>
      <c r="F66" s="130"/>
      <c r="G66" s="132" t="str">
        <f>IF(A67&lt;&gt;"",1,"")</f>
        <v/>
      </c>
      <c r="H66" s="9" t="str">
        <f>IF(C66&lt;&gt;C67,"Duo System Mix",IF(C66="m","Duo System Men","Duo System Women"))</f>
        <v>Duo System Women</v>
      </c>
    </row>
    <row r="67" spans="1:8">
      <c r="A67" s="20"/>
      <c r="B67" s="21"/>
      <c r="C67" s="27"/>
      <c r="D67" s="22"/>
      <c r="E67" s="129"/>
      <c r="F67" s="131"/>
      <c r="G67" s="133"/>
      <c r="H67" s="9" t="str">
        <f>IF(C66&lt;&gt;C67,"Duo Show  Mix",IF(C66="m","Duo Show Men","Duo Show Women"))</f>
        <v>Duo Show Women</v>
      </c>
    </row>
    <row r="68" spans="1:8" ht="15.75" thickBot="1">
      <c r="A68" s="23"/>
      <c r="B68" s="24"/>
      <c r="C68" s="25"/>
      <c r="D68" s="28"/>
      <c r="E68" s="128"/>
      <c r="F68" s="130"/>
      <c r="G68" s="132" t="str">
        <f>IF(A69&lt;&gt;"",1,"")</f>
        <v/>
      </c>
      <c r="H68" s="9" t="str">
        <f>IF(C68&lt;&gt;C69,"Duo System Mix",IF(C68="m","Duo System Men","Duo System Women"))</f>
        <v>Duo System Women</v>
      </c>
    </row>
    <row r="69" spans="1:8">
      <c r="A69" s="20"/>
      <c r="B69" s="21"/>
      <c r="C69" s="27"/>
      <c r="D69" s="22"/>
      <c r="E69" s="129"/>
      <c r="F69" s="131"/>
      <c r="G69" s="133"/>
      <c r="H69" s="9" t="str">
        <f>IF(C68&lt;&gt;C69,"Duo Show  Mix",IF(C68="m","Duo Show Men","Duo Show Women"))</f>
        <v>Duo Show Women</v>
      </c>
    </row>
    <row r="70" spans="1:8" ht="15.75" thickBot="1">
      <c r="A70" s="23"/>
      <c r="B70" s="24"/>
      <c r="C70" s="25"/>
      <c r="D70" s="28"/>
      <c r="E70" s="128"/>
      <c r="F70" s="130"/>
      <c r="G70" s="132" t="str">
        <f>IF(A71&lt;&gt;"",1,"")</f>
        <v/>
      </c>
      <c r="H70" s="9" t="str">
        <f>IF(C70&lt;&gt;C71,"Duo System Mix",IF(C70="m","Duo System Men","Duo System Women"))</f>
        <v>Duo System Women</v>
      </c>
    </row>
    <row r="71" spans="1:8">
      <c r="A71" s="20"/>
      <c r="B71" s="21"/>
      <c r="C71" s="27"/>
      <c r="D71" s="22"/>
      <c r="E71" s="129"/>
      <c r="F71" s="131"/>
      <c r="G71" s="133"/>
      <c r="H71" s="9" t="str">
        <f>IF(C70&lt;&gt;C71,"Duo Show  Mix",IF(C70="m","Duo Show Men","Duo Show Women"))</f>
        <v>Duo Show Women</v>
      </c>
    </row>
    <row r="72" spans="1:8" ht="15.75" thickBot="1">
      <c r="A72" s="23"/>
      <c r="B72" s="24"/>
      <c r="C72" s="25"/>
      <c r="D72" s="28"/>
      <c r="E72" s="128"/>
      <c r="F72" s="130"/>
      <c r="G72" s="132" t="str">
        <f>IF(A73&lt;&gt;"",1,"")</f>
        <v/>
      </c>
      <c r="H72" s="9" t="str">
        <f>IF(C72&lt;&gt;C73,"Duo System Mix",IF(C72="m","Duo System Men","Duo System Women"))</f>
        <v>Duo System Women</v>
      </c>
    </row>
    <row r="73" spans="1:8">
      <c r="A73" s="20"/>
      <c r="B73" s="21"/>
      <c r="C73" s="27"/>
      <c r="D73" s="22"/>
      <c r="E73" s="129"/>
      <c r="F73" s="131"/>
      <c r="G73" s="133"/>
      <c r="H73" s="9" t="str">
        <f>IF(C72&lt;&gt;C73,"Duo Show  Mix",IF(C72="m","Duo Show Men","Duo Show Women"))</f>
        <v>Duo Show Women</v>
      </c>
    </row>
    <row r="74" spans="1:8" ht="15.75" thickBot="1">
      <c r="A74" s="23"/>
      <c r="B74" s="24"/>
      <c r="C74" s="25"/>
      <c r="D74" s="28"/>
      <c r="E74" s="128"/>
      <c r="F74" s="130"/>
      <c r="G74" s="132" t="str">
        <f>IF(A75&lt;&gt;"",1,"")</f>
        <v/>
      </c>
      <c r="H74" s="9" t="str">
        <f>IF(C74&lt;&gt;C75,"Duo System Mix",IF(C74="m","Duo System Men","Duo System Women"))</f>
        <v>Duo System Women</v>
      </c>
    </row>
    <row r="75" spans="1:8">
      <c r="A75" s="20"/>
      <c r="B75" s="21"/>
      <c r="C75" s="27"/>
      <c r="D75" s="22"/>
      <c r="E75" s="129"/>
      <c r="F75" s="131"/>
      <c r="G75" s="133"/>
      <c r="H75" s="9" t="str">
        <f>IF(C74&lt;&gt;C75,"Duo Show  Mix",IF(C74="m","Duo Show Men","Duo Show Women"))</f>
        <v>Duo Show Women</v>
      </c>
    </row>
    <row r="76" spans="1:8" ht="15.75" thickBot="1">
      <c r="A76" s="23"/>
      <c r="B76" s="24"/>
      <c r="C76" s="25"/>
      <c r="D76" s="28"/>
      <c r="E76" s="128"/>
      <c r="F76" s="130"/>
      <c r="G76" s="132" t="str">
        <f>IF(A77&lt;&gt;"",1,"")</f>
        <v/>
      </c>
      <c r="H76" s="9" t="str">
        <f>IF(C76&lt;&gt;C77,"Duo System Mix",IF(C76="m","Duo System Men","Duo System Women"))</f>
        <v>Duo System Women</v>
      </c>
    </row>
    <row r="77" spans="1:8">
      <c r="A77" s="20"/>
      <c r="B77" s="21"/>
      <c r="C77" s="27"/>
      <c r="D77" s="22"/>
      <c r="E77" s="129"/>
      <c r="F77" s="131"/>
      <c r="G77" s="133"/>
      <c r="H77" s="9" t="str">
        <f>IF(C76&lt;&gt;C77,"Duo Show  Mix",IF(C76="m","Duo Show Men","Duo Show Women"))</f>
        <v>Duo Show Women</v>
      </c>
    </row>
    <row r="78" spans="1:8" ht="15.75" thickBot="1">
      <c r="A78" s="23"/>
      <c r="B78" s="24"/>
      <c r="C78" s="25"/>
      <c r="D78" s="28"/>
      <c r="E78" s="128"/>
      <c r="F78" s="130"/>
      <c r="G78" s="132" t="str">
        <f>IF(A79&lt;&gt;"",1,"")</f>
        <v/>
      </c>
      <c r="H78" s="9" t="str">
        <f>IF(C78&lt;&gt;C79,"Duo System Mix",IF(C78="m","Duo System Men","Duo System Women"))</f>
        <v>Duo System Women</v>
      </c>
    </row>
    <row r="79" spans="1:8">
      <c r="A79" s="20"/>
      <c r="B79" s="21"/>
      <c r="C79" s="27"/>
      <c r="D79" s="22"/>
      <c r="E79" s="129"/>
      <c r="F79" s="131"/>
      <c r="G79" s="133"/>
      <c r="H79" s="9" t="str">
        <f>IF(C78&lt;&gt;C79,"Duo Show  Mix",IF(C78="m","Duo Show Men","Duo Show Women"))</f>
        <v>Duo Show Women</v>
      </c>
    </row>
    <row r="80" spans="1:8" ht="15.75" thickBot="1">
      <c r="A80" s="23"/>
      <c r="B80" s="24"/>
      <c r="C80" s="25"/>
      <c r="D80" s="28"/>
      <c r="E80" s="128"/>
      <c r="F80" s="130"/>
      <c r="G80" s="132" t="str">
        <f>IF(A81&lt;&gt;"",1,"")</f>
        <v/>
      </c>
      <c r="H80" s="9" t="str">
        <f>IF(C80&lt;&gt;C81,"Duo System Mix",IF(C80="m","Duo System Men","Duo System Women"))</f>
        <v>Duo System Women</v>
      </c>
    </row>
    <row r="81" spans="1:8">
      <c r="A81" s="20"/>
      <c r="B81" s="21"/>
      <c r="C81" s="27"/>
      <c r="D81" s="22"/>
      <c r="E81" s="129"/>
      <c r="F81" s="131"/>
      <c r="G81" s="133"/>
      <c r="H81" s="9" t="str">
        <f>IF(C80&lt;&gt;C81,"Duo Show  Mix",IF(C80="m","Duo Show Men","Duo Show Women"))</f>
        <v>Duo Show Women</v>
      </c>
    </row>
    <row r="82" spans="1:8" ht="15.75" thickBot="1">
      <c r="A82" s="23"/>
      <c r="B82" s="24"/>
      <c r="C82" s="25"/>
      <c r="D82" s="28"/>
      <c r="E82" s="128"/>
      <c r="F82" s="130"/>
      <c r="G82" s="132" t="str">
        <f>IF(A83&lt;&gt;"",1,"")</f>
        <v/>
      </c>
      <c r="H82" s="9" t="str">
        <f>IF(C82&lt;&gt;C83,"Duo System Mix",IF(C82="m","Duo System Men","Duo System Women"))</f>
        <v>Duo System Women</v>
      </c>
    </row>
    <row r="83" spans="1:8">
      <c r="A83" s="20"/>
      <c r="B83" s="21"/>
      <c r="C83" s="27"/>
      <c r="D83" s="22"/>
      <c r="E83" s="129"/>
      <c r="F83" s="131"/>
      <c r="G83" s="133"/>
      <c r="H83" s="9" t="str">
        <f>IF(C82&lt;&gt;C83,"Duo Show  Mix",IF(C82="m","Duo Show Men","Duo Show Women"))</f>
        <v>Duo Show Women</v>
      </c>
    </row>
    <row r="84" spans="1:8" ht="15.75" thickBot="1">
      <c r="A84" s="23"/>
      <c r="B84" s="24"/>
      <c r="C84" s="25"/>
      <c r="D84" s="28"/>
      <c r="E84" s="128"/>
      <c r="F84" s="130"/>
      <c r="G84" s="132" t="str">
        <f>IF(A85&lt;&gt;"",1,"")</f>
        <v/>
      </c>
      <c r="H84" s="9" t="str">
        <f>IF(C84&lt;&gt;C85,"Duo System Mix",IF(C84="m","Duo System Men","Duo System Women"))</f>
        <v>Duo System Women</v>
      </c>
    </row>
    <row r="85" spans="1:8">
      <c r="A85" s="20"/>
      <c r="B85" s="21"/>
      <c r="C85" s="27"/>
      <c r="D85" s="22"/>
      <c r="E85" s="129"/>
      <c r="F85" s="131"/>
      <c r="G85" s="133"/>
      <c r="H85" s="9" t="str">
        <f>IF(C84&lt;&gt;C85,"Duo Show  Mix",IF(C84="m","Duo Show Men","Duo Show Women"))</f>
        <v>Duo Show Women</v>
      </c>
    </row>
    <row r="86" spans="1:8" ht="15.75" thickBot="1">
      <c r="A86" s="23"/>
      <c r="B86" s="24"/>
      <c r="C86" s="25"/>
      <c r="D86" s="28"/>
      <c r="E86" s="128"/>
      <c r="F86" s="130"/>
      <c r="G86" s="132" t="str">
        <f>IF(A87&lt;&gt;"",1,"")</f>
        <v/>
      </c>
      <c r="H86" s="9" t="str">
        <f>IF(C86&lt;&gt;C87,"Duo System Mix",IF(C86="m","Duo System Men","Duo System Women"))</f>
        <v>Duo System Women</v>
      </c>
    </row>
    <row r="87" spans="1:8">
      <c r="A87" s="20"/>
      <c r="B87" s="21"/>
      <c r="C87" s="27"/>
      <c r="D87" s="22"/>
      <c r="E87" s="129"/>
      <c r="F87" s="131"/>
      <c r="G87" s="133"/>
      <c r="H87" s="9" t="str">
        <f>IF(C86&lt;&gt;C87,"Duo Show  Mix",IF(C86="m","Duo Show Men","Duo Show Women"))</f>
        <v>Duo Show Women</v>
      </c>
    </row>
    <row r="88" spans="1:8" ht="15.75" thickBot="1">
      <c r="A88" s="23"/>
      <c r="B88" s="24"/>
      <c r="C88" s="25"/>
      <c r="D88" s="28"/>
      <c r="E88" s="128"/>
      <c r="F88" s="130"/>
      <c r="G88" s="132" t="str">
        <f>IF(A89&lt;&gt;"",1,"")</f>
        <v/>
      </c>
      <c r="H88" s="9" t="str">
        <f>IF(C88&lt;&gt;C89,"Duo System Mix",IF(C88="m","Duo System Men","Duo System Women"))</f>
        <v>Duo System Women</v>
      </c>
    </row>
    <row r="89" spans="1:8">
      <c r="A89" s="20"/>
      <c r="B89" s="21"/>
      <c r="C89" s="27"/>
      <c r="D89" s="22"/>
      <c r="E89" s="129"/>
      <c r="F89" s="131"/>
      <c r="G89" s="133"/>
      <c r="H89" s="9" t="str">
        <f>IF(C88&lt;&gt;C89,"Duo Show  Mix",IF(C88="m","Duo Show Men","Duo Show Women"))</f>
        <v>Duo Show Women</v>
      </c>
    </row>
    <row r="90" spans="1:8" ht="15.75" thickBot="1">
      <c r="A90" s="23"/>
      <c r="B90" s="24"/>
      <c r="C90" s="25"/>
      <c r="D90" s="28"/>
      <c r="E90" s="128"/>
      <c r="F90" s="130"/>
      <c r="G90" s="132" t="str">
        <f>IF(A91&lt;&gt;"",1,"")</f>
        <v/>
      </c>
      <c r="H90" s="9" t="str">
        <f>IF(C90&lt;&gt;C91,"Duo System Mix",IF(C90="m","Duo System Men","Duo System Women"))</f>
        <v>Duo System Women</v>
      </c>
    </row>
    <row r="91" spans="1:8">
      <c r="A91" s="20"/>
      <c r="B91" s="21"/>
      <c r="C91" s="27"/>
      <c r="D91" s="22"/>
      <c r="E91" s="129"/>
      <c r="F91" s="131"/>
      <c r="G91" s="133"/>
      <c r="H91" s="9" t="str">
        <f>IF(C90&lt;&gt;C91,"Duo Show  Mix",IF(C90="m","Duo Show Men","Duo Show Women"))</f>
        <v>Duo Show Women</v>
      </c>
    </row>
    <row r="92" spans="1:8" ht="15.75" thickBot="1">
      <c r="A92" s="23"/>
      <c r="B92" s="24"/>
      <c r="C92" s="25"/>
      <c r="D92" s="28"/>
      <c r="E92" s="128"/>
      <c r="F92" s="130"/>
      <c r="G92" s="132" t="str">
        <f>IF(A93&lt;&gt;"",1,"")</f>
        <v/>
      </c>
      <c r="H92" s="9" t="str">
        <f>IF(C92&lt;&gt;C93,"Duo System Mix",IF(C92="m","Duo System Men","Duo System Women"))</f>
        <v>Duo System Women</v>
      </c>
    </row>
    <row r="93" spans="1:8">
      <c r="A93" s="20"/>
      <c r="B93" s="21"/>
      <c r="C93" s="27"/>
      <c r="D93" s="22"/>
      <c r="E93" s="129"/>
      <c r="F93" s="131"/>
      <c r="G93" s="133"/>
      <c r="H93" s="9" t="str">
        <f>IF(C92&lt;&gt;C93,"Duo Show  Mix",IF(C92="m","Duo Show Men","Duo Show Women"))</f>
        <v>Duo Show Women</v>
      </c>
    </row>
    <row r="94" spans="1:8" ht="15.75" thickBot="1">
      <c r="A94" s="23"/>
      <c r="B94" s="24"/>
      <c r="C94" s="25"/>
      <c r="D94" s="28"/>
      <c r="E94" s="128"/>
      <c r="F94" s="130"/>
      <c r="G94" s="132" t="str">
        <f>IF(A95&lt;&gt;"",1,"")</f>
        <v/>
      </c>
      <c r="H94" s="9" t="str">
        <f>IF(C94&lt;&gt;C95,"Duo System Mix",IF(C94="m","Duo System Men","Duo System Women"))</f>
        <v>Duo System Women</v>
      </c>
    </row>
    <row r="95" spans="1:8">
      <c r="A95" s="20"/>
      <c r="B95" s="21"/>
      <c r="C95" s="27"/>
      <c r="D95" s="22"/>
      <c r="E95" s="129"/>
      <c r="F95" s="131"/>
      <c r="G95" s="133"/>
      <c r="H95" s="9" t="str">
        <f>IF(C94&lt;&gt;C95,"Duo Show  Mix",IF(C94="m","Duo Show Men","Duo Show Women"))</f>
        <v>Duo Show Women</v>
      </c>
    </row>
    <row r="96" spans="1:8" ht="15.75" thickBot="1">
      <c r="A96" s="23"/>
      <c r="B96" s="24"/>
      <c r="C96" s="25"/>
      <c r="D96" s="28"/>
      <c r="E96" s="128"/>
      <c r="F96" s="130"/>
      <c r="G96" s="132" t="str">
        <f>IF(A97&lt;&gt;"",1,"")</f>
        <v/>
      </c>
      <c r="H96" s="9" t="str">
        <f>IF(C96&lt;&gt;C97,"Duo System Mix",IF(C96="m","Duo System Men","Duo System Women"))</f>
        <v>Duo System Women</v>
      </c>
    </row>
    <row r="97" spans="1:8">
      <c r="A97" s="20"/>
      <c r="B97" s="21"/>
      <c r="C97" s="27"/>
      <c r="D97" s="22"/>
      <c r="E97" s="129"/>
      <c r="F97" s="131"/>
      <c r="G97" s="133"/>
      <c r="H97" s="9" t="str">
        <f>IF(C96&lt;&gt;C97,"Duo Show  Mix",IF(C96="m","Duo Show Men","Duo Show Women"))</f>
        <v>Duo Show Women</v>
      </c>
    </row>
    <row r="98" spans="1:8" ht="15.75" thickBot="1">
      <c r="A98" s="23"/>
      <c r="B98" s="24"/>
      <c r="C98" s="25"/>
      <c r="D98" s="28"/>
      <c r="E98" s="128"/>
      <c r="F98" s="130"/>
      <c r="G98" s="132" t="str">
        <f>IF(A99&lt;&gt;"",1,"")</f>
        <v/>
      </c>
      <c r="H98" s="9" t="str">
        <f>IF(C98&lt;&gt;C99,"Duo System Mix",IF(C98="m","Duo System Men","Duo System Women"))</f>
        <v>Duo System Women</v>
      </c>
    </row>
    <row r="99" spans="1:8">
      <c r="A99" s="20"/>
      <c r="B99" s="21"/>
      <c r="C99" s="27"/>
      <c r="D99" s="22"/>
      <c r="E99" s="129"/>
      <c r="F99" s="131"/>
      <c r="G99" s="133"/>
      <c r="H99" s="9" t="str">
        <f>IF(C98&lt;&gt;C99,"Duo Show  Mix",IF(C98="m","Duo Show Men","Duo Show Women"))</f>
        <v>Duo Show Women</v>
      </c>
    </row>
    <row r="100" spans="1:8" ht="15.75" thickBot="1">
      <c r="A100" s="23"/>
      <c r="B100" s="24"/>
      <c r="C100" s="25"/>
      <c r="D100" s="28"/>
      <c r="E100" s="128"/>
      <c r="F100" s="130"/>
      <c r="G100" s="132" t="str">
        <f>IF(A101&lt;&gt;"",1,"")</f>
        <v/>
      </c>
      <c r="H100" s="9" t="str">
        <f>IF(C100&lt;&gt;C101,"Duo System Mix",IF(C100="m","Duo System Men","Duo System Women"))</f>
        <v>Duo System Women</v>
      </c>
    </row>
    <row r="101" spans="1:8">
      <c r="A101" s="20"/>
      <c r="B101" s="21"/>
      <c r="C101" s="27"/>
      <c r="D101" s="22"/>
      <c r="E101" s="129"/>
      <c r="F101" s="131"/>
      <c r="G101" s="133"/>
      <c r="H101" s="9" t="str">
        <f>IF(C100&lt;&gt;C101,"Duo Show  Mix",IF(C100="m","Duo Show Men","Duo Show Women"))</f>
        <v>Duo Show Women</v>
      </c>
    </row>
    <row r="102" spans="1:8" ht="15.75" thickBot="1">
      <c r="A102" s="23"/>
      <c r="B102" s="24"/>
      <c r="C102" s="25"/>
      <c r="D102" s="28"/>
      <c r="E102" s="128"/>
      <c r="F102" s="130"/>
      <c r="G102" s="132" t="str">
        <f>IF(A103&lt;&gt;"",1,"")</f>
        <v/>
      </c>
      <c r="H102" s="9" t="str">
        <f>IF(C102&lt;&gt;C103,"Duo System Mix",IF(C102="m","Duo System Men","Duo System Women"))</f>
        <v>Duo System Women</v>
      </c>
    </row>
    <row r="103" spans="1:8">
      <c r="A103" s="20"/>
      <c r="B103" s="21"/>
      <c r="C103" s="27"/>
      <c r="D103" s="22"/>
      <c r="E103" s="129"/>
      <c r="F103" s="131"/>
      <c r="G103" s="133"/>
      <c r="H103" s="9" t="str">
        <f>IF(C102&lt;&gt;C103,"Duo Show  Mix",IF(C102="m","Duo Show Men","Duo Show Women"))</f>
        <v>Duo Show Women</v>
      </c>
    </row>
    <row r="104" spans="1:8" ht="15.75" thickBot="1">
      <c r="A104" s="23"/>
      <c r="B104" s="24"/>
      <c r="C104" s="25"/>
      <c r="D104" s="28"/>
      <c r="E104" s="128"/>
      <c r="F104" s="130"/>
      <c r="G104" s="132" t="str">
        <f>IF(A105&lt;&gt;"",1,"")</f>
        <v/>
      </c>
      <c r="H104" s="9" t="str">
        <f>IF(C104&lt;&gt;C105,"Duo System Mix",IF(C104="m","Duo System Men","Duo System Women"))</f>
        <v>Duo System Women</v>
      </c>
    </row>
    <row r="105" spans="1:8">
      <c r="A105" s="20"/>
      <c r="B105" s="21"/>
      <c r="C105" s="27"/>
      <c r="D105" s="22"/>
      <c r="E105" s="129"/>
      <c r="F105" s="131"/>
      <c r="G105" s="133"/>
      <c r="H105" s="9" t="str">
        <f>IF(C104&lt;&gt;C105,"Duo Show  Mix",IF(C104="m","Duo Show Men","Duo Show Women"))</f>
        <v>Duo Show Women</v>
      </c>
    </row>
    <row r="106" spans="1:8" ht="15.75" thickBot="1">
      <c r="A106" s="23"/>
      <c r="B106" s="24"/>
      <c r="C106" s="25"/>
      <c r="D106" s="28"/>
      <c r="E106" s="128"/>
      <c r="F106" s="130"/>
      <c r="G106" s="132" t="str">
        <f>IF(A107&lt;&gt;"",1,"")</f>
        <v/>
      </c>
      <c r="H106" s="9" t="str">
        <f>IF(C106&lt;&gt;C107,"Duo System Mix",IF(C106="m","Duo System Men","Duo System Women"))</f>
        <v>Duo System Women</v>
      </c>
    </row>
    <row r="107" spans="1:8">
      <c r="A107" s="20"/>
      <c r="B107" s="21"/>
      <c r="C107" s="27"/>
      <c r="D107" s="22"/>
      <c r="E107" s="129"/>
      <c r="F107" s="131"/>
      <c r="G107" s="133"/>
      <c r="H107" s="9" t="str">
        <f>IF(C106&lt;&gt;C107,"Duo Show  Mix",IF(C106="m","Duo Show Men","Duo Show Women"))</f>
        <v>Duo Show Women</v>
      </c>
    </row>
  </sheetData>
  <sheetProtection password="CB70" sheet="1" objects="1" scenarios="1"/>
  <protectedRanges>
    <protectedRange sqref="A8:F107" name="duo"/>
  </protectedRanges>
  <mergeCells count="158">
    <mergeCell ref="E52:E53"/>
    <mergeCell ref="F52:F53"/>
    <mergeCell ref="G52:G53"/>
    <mergeCell ref="E54:E55"/>
    <mergeCell ref="F54:F55"/>
    <mergeCell ref="G54:G55"/>
    <mergeCell ref="E60:E61"/>
    <mergeCell ref="F60:F61"/>
    <mergeCell ref="G60:G61"/>
    <mergeCell ref="E56:E57"/>
    <mergeCell ref="F56:F57"/>
    <mergeCell ref="G56:G57"/>
    <mergeCell ref="E58:E59"/>
    <mergeCell ref="F58:F59"/>
    <mergeCell ref="G58:G59"/>
    <mergeCell ref="E46:E47"/>
    <mergeCell ref="F46:F47"/>
    <mergeCell ref="G46:G47"/>
    <mergeCell ref="E48:E49"/>
    <mergeCell ref="F48:F49"/>
    <mergeCell ref="G48:G49"/>
    <mergeCell ref="E50:E51"/>
    <mergeCell ref="F50:F51"/>
    <mergeCell ref="G50:G51"/>
    <mergeCell ref="E40:E41"/>
    <mergeCell ref="F40:F41"/>
    <mergeCell ref="G40:G41"/>
    <mergeCell ref="E42:E43"/>
    <mergeCell ref="F42:F43"/>
    <mergeCell ref="G42:G43"/>
    <mergeCell ref="E44:E45"/>
    <mergeCell ref="F44:F45"/>
    <mergeCell ref="G44:G45"/>
    <mergeCell ref="E34:E35"/>
    <mergeCell ref="F34:F35"/>
    <mergeCell ref="G34:G35"/>
    <mergeCell ref="E36:E37"/>
    <mergeCell ref="F36:F37"/>
    <mergeCell ref="G36:G37"/>
    <mergeCell ref="E38:E39"/>
    <mergeCell ref="F38:F39"/>
    <mergeCell ref="G38:G39"/>
    <mergeCell ref="E28:E29"/>
    <mergeCell ref="F28:F29"/>
    <mergeCell ref="G28:G29"/>
    <mergeCell ref="E30:E31"/>
    <mergeCell ref="F30:F31"/>
    <mergeCell ref="G30:G31"/>
    <mergeCell ref="E32:E33"/>
    <mergeCell ref="F32:F33"/>
    <mergeCell ref="G32:G33"/>
    <mergeCell ref="E22:E23"/>
    <mergeCell ref="F22:F23"/>
    <mergeCell ref="G22:G23"/>
    <mergeCell ref="E24:E25"/>
    <mergeCell ref="F24:F25"/>
    <mergeCell ref="G24:G25"/>
    <mergeCell ref="E26:E27"/>
    <mergeCell ref="F26:F27"/>
    <mergeCell ref="G26:G27"/>
    <mergeCell ref="E16:E17"/>
    <mergeCell ref="F16:F17"/>
    <mergeCell ref="G16:G17"/>
    <mergeCell ref="E18:E19"/>
    <mergeCell ref="F18:F19"/>
    <mergeCell ref="G18:G19"/>
    <mergeCell ref="E20:E21"/>
    <mergeCell ref="F20:F21"/>
    <mergeCell ref="G20:G21"/>
    <mergeCell ref="E10:E11"/>
    <mergeCell ref="F10:F11"/>
    <mergeCell ref="G10:G11"/>
    <mergeCell ref="E12:E13"/>
    <mergeCell ref="F12:F13"/>
    <mergeCell ref="G12:G13"/>
    <mergeCell ref="E14:E15"/>
    <mergeCell ref="F14:F15"/>
    <mergeCell ref="G14:G15"/>
    <mergeCell ref="A1:G1"/>
    <mergeCell ref="A2:G2"/>
    <mergeCell ref="A3:G3"/>
    <mergeCell ref="A4:G4"/>
    <mergeCell ref="B5:D5"/>
    <mergeCell ref="E5:F5"/>
    <mergeCell ref="B6:D6"/>
    <mergeCell ref="E6:F6"/>
    <mergeCell ref="E8:E9"/>
    <mergeCell ref="F8:F9"/>
    <mergeCell ref="G8:G9"/>
    <mergeCell ref="E66:E67"/>
    <mergeCell ref="F66:F67"/>
    <mergeCell ref="G66:G67"/>
    <mergeCell ref="E68:E69"/>
    <mergeCell ref="F68:F69"/>
    <mergeCell ref="G68:G69"/>
    <mergeCell ref="E62:E63"/>
    <mergeCell ref="F62:F63"/>
    <mergeCell ref="G62:G63"/>
    <mergeCell ref="E64:E65"/>
    <mergeCell ref="F64:F65"/>
    <mergeCell ref="G64:G65"/>
    <mergeCell ref="E74:E75"/>
    <mergeCell ref="F74:F75"/>
    <mergeCell ref="G74:G75"/>
    <mergeCell ref="E76:E77"/>
    <mergeCell ref="F76:F77"/>
    <mergeCell ref="G76:G77"/>
    <mergeCell ref="E70:E71"/>
    <mergeCell ref="F70:F71"/>
    <mergeCell ref="G70:G71"/>
    <mergeCell ref="E72:E73"/>
    <mergeCell ref="F72:F73"/>
    <mergeCell ref="G72:G73"/>
    <mergeCell ref="E82:E83"/>
    <mergeCell ref="F82:F83"/>
    <mergeCell ref="G82:G83"/>
    <mergeCell ref="E84:E85"/>
    <mergeCell ref="F84:F85"/>
    <mergeCell ref="G84:G85"/>
    <mergeCell ref="E78:E79"/>
    <mergeCell ref="F78:F79"/>
    <mergeCell ref="G78:G79"/>
    <mergeCell ref="E80:E81"/>
    <mergeCell ref="F80:F81"/>
    <mergeCell ref="G80:G81"/>
    <mergeCell ref="E90:E91"/>
    <mergeCell ref="F90:F91"/>
    <mergeCell ref="G90:G91"/>
    <mergeCell ref="E92:E93"/>
    <mergeCell ref="F92:F93"/>
    <mergeCell ref="G92:G93"/>
    <mergeCell ref="E86:E87"/>
    <mergeCell ref="F86:F87"/>
    <mergeCell ref="G86:G87"/>
    <mergeCell ref="E88:E89"/>
    <mergeCell ref="F88:F89"/>
    <mergeCell ref="G88:G89"/>
    <mergeCell ref="E98:E99"/>
    <mergeCell ref="F98:F99"/>
    <mergeCell ref="G98:G99"/>
    <mergeCell ref="E100:E101"/>
    <mergeCell ref="F100:F101"/>
    <mergeCell ref="G100:G101"/>
    <mergeCell ref="E94:E95"/>
    <mergeCell ref="F94:F95"/>
    <mergeCell ref="G94:G95"/>
    <mergeCell ref="E96:E97"/>
    <mergeCell ref="F96:F97"/>
    <mergeCell ref="G96:G97"/>
    <mergeCell ref="E106:E107"/>
    <mergeCell ref="F106:F107"/>
    <mergeCell ref="G106:G107"/>
    <mergeCell ref="E102:E103"/>
    <mergeCell ref="F102:F103"/>
    <mergeCell ref="G102:G103"/>
    <mergeCell ref="E104:E105"/>
    <mergeCell ref="F104:F105"/>
    <mergeCell ref="G104:G105"/>
  </mergeCells>
  <dataValidations count="4">
    <dataValidation type="date" allowBlank="1" showInputMessage="1" showErrorMessage="1" sqref="D8:D107">
      <formula1>1</formula1>
      <formula2>42736</formula2>
    </dataValidation>
    <dataValidation type="list" allowBlank="1" showInputMessage="1" showErrorMessage="1" sqref="C8:C107">
      <formula1>DropDownOptions!$A$2:$A$3</formula1>
      <formula2>0</formula2>
    </dataValidation>
    <dataValidation type="list" allowBlank="1" showInputMessage="1" showErrorMessage="1" sqref="F8:F107">
      <formula1>duo_categories</formula1>
    </dataValidation>
    <dataValidation type="list" allowBlank="1" showInputMessage="1" showErrorMessage="1" sqref="E8:E107">
      <formula1>$H8:$H9</formula1>
    </dataValidation>
  </dataValidation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&amp;LRegistrazione&amp;COpen d'italia 2019 - Genova&amp;R7 - 8 Dicembre 2019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8"/>
  <dimension ref="A1:IV107"/>
  <sheetViews>
    <sheetView zoomScaleNormal="100" workbookViewId="0">
      <selection activeCell="B6" sqref="B6:D6"/>
    </sheetView>
  </sheetViews>
  <sheetFormatPr defaultColWidth="0" defaultRowHeight="15" zeroHeight="1"/>
  <cols>
    <col min="1" max="1" width="17.140625" customWidth="1"/>
    <col min="2" max="2" width="14.28515625" customWidth="1"/>
    <col min="3" max="3" width="20" customWidth="1"/>
    <col min="4" max="4" width="16.42578125" customWidth="1"/>
    <col min="5" max="5" width="14.28515625" customWidth="1"/>
    <col min="6" max="6" width="18" style="29" customWidth="1"/>
    <col min="7" max="7" width="8.5703125" style="30" customWidth="1"/>
    <col min="8" max="9" width="10.5703125" hidden="1" customWidth="1"/>
    <col min="10" max="255" width="9.140625" hidden="1" customWidth="1"/>
    <col min="256" max="256" width="10.5703125" hidden="1" customWidth="1"/>
    <col min="257" max="16384" width="9.140625" hidden="1"/>
  </cols>
  <sheetData>
    <row r="1" spans="1:9" ht="22.5" customHeight="1">
      <c r="A1" s="134" t="s">
        <v>0</v>
      </c>
      <c r="B1" s="134"/>
      <c r="C1" s="134"/>
      <c r="D1" s="134"/>
      <c r="E1" s="134"/>
      <c r="F1" s="134"/>
      <c r="G1" s="134"/>
    </row>
    <row r="2" spans="1:9" s="31" customFormat="1" ht="22.5">
      <c r="A2" s="134" t="s">
        <v>3</v>
      </c>
      <c r="B2" s="134"/>
      <c r="C2" s="134"/>
      <c r="D2" s="134"/>
      <c r="E2" s="134"/>
      <c r="F2" s="134"/>
      <c r="G2" s="134"/>
    </row>
    <row r="3" spans="1:9" s="32" customFormat="1" ht="15.75">
      <c r="A3" s="135" t="s">
        <v>82</v>
      </c>
      <c r="B3" s="135"/>
      <c r="C3" s="135"/>
      <c r="D3" s="135"/>
      <c r="E3" s="135"/>
      <c r="F3" s="135"/>
      <c r="G3" s="135"/>
    </row>
    <row r="4" spans="1:9" s="32" customFormat="1">
      <c r="A4" s="136" t="s">
        <v>83</v>
      </c>
      <c r="B4" s="136"/>
      <c r="C4" s="136"/>
      <c r="D4" s="136"/>
      <c r="E4" s="136"/>
      <c r="F4" s="136"/>
      <c r="G4" s="136"/>
    </row>
    <row r="5" spans="1:9" s="33" customFormat="1" ht="32.25" customHeight="1">
      <c r="A5" s="13" t="s">
        <v>84</v>
      </c>
      <c r="B5" s="137" t="s">
        <v>85</v>
      </c>
      <c r="C5" s="137"/>
      <c r="D5" s="137"/>
      <c r="E5" s="138" t="s">
        <v>86</v>
      </c>
      <c r="F5" s="138"/>
      <c r="G5" s="6">
        <f>COUNT(G8:G107)</f>
        <v>0</v>
      </c>
    </row>
    <row r="6" spans="1:9" s="33" customFormat="1" ht="29.25" customHeight="1">
      <c r="A6" s="4" t="s">
        <v>10</v>
      </c>
      <c r="B6" s="139" t="str">
        <f>Overview!B6</f>
        <v>Inserire nome Società / Enter Club Name</v>
      </c>
      <c r="C6" s="139"/>
      <c r="D6" s="139"/>
      <c r="E6" s="140" t="s">
        <v>87</v>
      </c>
      <c r="F6" s="140"/>
      <c r="G6" s="8">
        <f>H6+I6</f>
        <v>0</v>
      </c>
      <c r="H6" s="33">
        <f>SUM(H8:H107)*H7</f>
        <v>0</v>
      </c>
      <c r="I6" s="33">
        <f>SUM(I8:I107)*I7</f>
        <v>0</v>
      </c>
    </row>
    <row r="7" spans="1:9" ht="37.5" customHeight="1">
      <c r="A7" s="15" t="s">
        <v>88</v>
      </c>
      <c r="B7" s="16" t="s">
        <v>89</v>
      </c>
      <c r="C7" s="16" t="s">
        <v>90</v>
      </c>
      <c r="D7" s="16" t="s">
        <v>91</v>
      </c>
      <c r="E7" s="16" t="s">
        <v>93</v>
      </c>
      <c r="F7" s="34" t="s">
        <v>101</v>
      </c>
      <c r="G7" s="17" t="s">
        <v>94</v>
      </c>
      <c r="H7">
        <v>15</v>
      </c>
      <c r="I7">
        <v>20</v>
      </c>
    </row>
    <row r="8" spans="1:9">
      <c r="A8" s="40"/>
      <c r="B8" s="18"/>
      <c r="C8" s="18"/>
      <c r="D8" s="35"/>
      <c r="E8" s="18"/>
      <c r="F8" s="36"/>
      <c r="G8" s="26" t="str">
        <f>IF(A8&lt;&gt;"",1,"")</f>
        <v/>
      </c>
      <c r="H8" t="str">
        <f>IF(G8="","",IF(OR(E8="mw_U8",E8="Men_U10",E8="Men_U12",E8="Women_U10",E8="Women_U12"),1,0))</f>
        <v/>
      </c>
      <c r="I8" t="str">
        <f>IF(G8="","",IF(OR(E8="mw_U8",E8="Men_U10",E8="Men_U12",E8="Women_U10",E8="Women_U12"),0,1))</f>
        <v/>
      </c>
    </row>
    <row r="9" spans="1:9">
      <c r="A9" s="37"/>
      <c r="B9" s="36"/>
      <c r="C9" s="36"/>
      <c r="D9" s="38"/>
      <c r="E9" s="36"/>
      <c r="F9" s="36"/>
      <c r="G9" s="39" t="str">
        <f t="shared" ref="G9:G40" si="0">IF(A9&lt;&gt;"",G8+1,"")</f>
        <v/>
      </c>
      <c r="H9" t="str">
        <f>IF(G9="","",IF(OR(E9="mw_U8",E9="Men_U10",E9="Men_U12",E9="Women_U10",E9="Women_U12"),1,0))</f>
        <v/>
      </c>
      <c r="I9" t="str">
        <f>IF(G9="","",IF(OR(E9="mw_U8",E9="Men_U10",E9="Men_U12",E9="Women_U10",E9="Women_U12"),0,1))</f>
        <v/>
      </c>
    </row>
    <row r="10" spans="1:9">
      <c r="A10" s="37"/>
      <c r="B10" s="36"/>
      <c r="C10" s="36"/>
      <c r="D10" s="38"/>
      <c r="E10" s="36"/>
      <c r="F10" s="36"/>
      <c r="G10" s="39" t="str">
        <f t="shared" si="0"/>
        <v/>
      </c>
      <c r="H10" t="str">
        <f>IF(G10="","",IF(OR(E10="mw_U8",E10="Men_U10",E10="Men_U12",E10="Women_U10",E10="Women_U12"),1,0))</f>
        <v/>
      </c>
      <c r="I10" t="str">
        <f>IF(G10="","",IF(OR(E10="mw_U8",E10="Men_U10",E10="Men_U12",E10="Women_U10",E10="Women_U12"),0,1))</f>
        <v/>
      </c>
    </row>
    <row r="11" spans="1:9">
      <c r="A11" s="37"/>
      <c r="B11" s="36"/>
      <c r="C11" s="36"/>
      <c r="D11" s="38"/>
      <c r="E11" s="36"/>
      <c r="F11" s="36"/>
      <c r="G11" s="39" t="str">
        <f t="shared" si="0"/>
        <v/>
      </c>
      <c r="H11" t="str">
        <f t="shared" ref="H11:H74" si="1">IF(G11="","",IF(OR(E11="mw_U8",E11="Men_U10",E11="Men_U12",E11="Women_U10",E11="Women_U12"),1,0))</f>
        <v/>
      </c>
      <c r="I11" t="str">
        <f t="shared" ref="I11:I74" si="2">IF(G11="","",IF(OR(E11="mw_U8",E11="Men_U10",E11="Men_U12",E11="Women_U10",E11="Women_U12"),0,1))</f>
        <v/>
      </c>
    </row>
    <row r="12" spans="1:9">
      <c r="A12" s="37"/>
      <c r="B12" s="36"/>
      <c r="C12" s="36"/>
      <c r="D12" s="38"/>
      <c r="E12" s="36"/>
      <c r="F12" s="36"/>
      <c r="G12" s="39" t="str">
        <f t="shared" si="0"/>
        <v/>
      </c>
      <c r="H12" t="str">
        <f t="shared" si="1"/>
        <v/>
      </c>
      <c r="I12" t="str">
        <f t="shared" si="2"/>
        <v/>
      </c>
    </row>
    <row r="13" spans="1:9">
      <c r="A13" s="37"/>
      <c r="B13" s="36"/>
      <c r="C13" s="36"/>
      <c r="D13" s="38"/>
      <c r="E13" s="36"/>
      <c r="F13" s="36"/>
      <c r="G13" s="39" t="str">
        <f t="shared" si="0"/>
        <v/>
      </c>
      <c r="H13" t="str">
        <f t="shared" si="1"/>
        <v/>
      </c>
      <c r="I13" t="str">
        <f t="shared" si="2"/>
        <v/>
      </c>
    </row>
    <row r="14" spans="1:9">
      <c r="A14" s="37"/>
      <c r="B14" s="36"/>
      <c r="C14" s="36"/>
      <c r="D14" s="38"/>
      <c r="E14" s="36"/>
      <c r="F14" s="36"/>
      <c r="G14" s="39" t="str">
        <f t="shared" si="0"/>
        <v/>
      </c>
      <c r="H14" t="str">
        <f t="shared" si="1"/>
        <v/>
      </c>
      <c r="I14" t="str">
        <f t="shared" si="2"/>
        <v/>
      </c>
    </row>
    <row r="15" spans="1:9">
      <c r="A15" s="37"/>
      <c r="B15" s="36"/>
      <c r="C15" s="36"/>
      <c r="D15" s="38"/>
      <c r="E15" s="36"/>
      <c r="F15" s="18"/>
      <c r="G15" s="39" t="str">
        <f t="shared" si="0"/>
        <v/>
      </c>
      <c r="H15" t="str">
        <f t="shared" si="1"/>
        <v/>
      </c>
      <c r="I15" t="str">
        <f t="shared" si="2"/>
        <v/>
      </c>
    </row>
    <row r="16" spans="1:9">
      <c r="A16" s="37"/>
      <c r="B16" s="36"/>
      <c r="C16" s="36"/>
      <c r="D16" s="38"/>
      <c r="E16" s="36"/>
      <c r="F16" s="36"/>
      <c r="G16" s="39" t="str">
        <f t="shared" si="0"/>
        <v/>
      </c>
      <c r="H16" t="str">
        <f t="shared" si="1"/>
        <v/>
      </c>
      <c r="I16" t="str">
        <f t="shared" si="2"/>
        <v/>
      </c>
    </row>
    <row r="17" spans="1:9">
      <c r="A17" s="37"/>
      <c r="B17" s="36"/>
      <c r="C17" s="36"/>
      <c r="D17" s="38"/>
      <c r="E17" s="36"/>
      <c r="F17" s="36"/>
      <c r="G17" s="39" t="str">
        <f t="shared" si="0"/>
        <v/>
      </c>
      <c r="H17" t="str">
        <f t="shared" si="1"/>
        <v/>
      </c>
      <c r="I17" t="str">
        <f t="shared" si="2"/>
        <v/>
      </c>
    </row>
    <row r="18" spans="1:9">
      <c r="A18" s="37"/>
      <c r="B18" s="36"/>
      <c r="C18" s="36"/>
      <c r="D18" s="38"/>
      <c r="E18" s="36"/>
      <c r="F18" s="36"/>
      <c r="G18" s="39" t="str">
        <f t="shared" si="0"/>
        <v/>
      </c>
      <c r="H18" t="str">
        <f t="shared" si="1"/>
        <v/>
      </c>
      <c r="I18" t="str">
        <f t="shared" si="2"/>
        <v/>
      </c>
    </row>
    <row r="19" spans="1:9">
      <c r="A19" s="37"/>
      <c r="B19" s="36"/>
      <c r="C19" s="36"/>
      <c r="D19" s="38"/>
      <c r="E19" s="36"/>
      <c r="F19" s="36"/>
      <c r="G19" s="39" t="str">
        <f t="shared" si="0"/>
        <v/>
      </c>
      <c r="H19" t="str">
        <f t="shared" si="1"/>
        <v/>
      </c>
      <c r="I19" t="str">
        <f t="shared" si="2"/>
        <v/>
      </c>
    </row>
    <row r="20" spans="1:9">
      <c r="A20" s="37"/>
      <c r="B20" s="36"/>
      <c r="C20" s="36"/>
      <c r="D20" s="38"/>
      <c r="E20" s="36"/>
      <c r="F20" s="36"/>
      <c r="G20" s="39" t="str">
        <f t="shared" si="0"/>
        <v/>
      </c>
      <c r="H20" t="str">
        <f t="shared" si="1"/>
        <v/>
      </c>
      <c r="I20" t="str">
        <f t="shared" si="2"/>
        <v/>
      </c>
    </row>
    <row r="21" spans="1:9">
      <c r="A21" s="37"/>
      <c r="B21" s="36"/>
      <c r="C21" s="36"/>
      <c r="D21" s="38"/>
      <c r="E21" s="36"/>
      <c r="F21" s="36"/>
      <c r="G21" s="39" t="str">
        <f t="shared" si="0"/>
        <v/>
      </c>
      <c r="H21" t="str">
        <f t="shared" si="1"/>
        <v/>
      </c>
      <c r="I21" t="str">
        <f t="shared" si="2"/>
        <v/>
      </c>
    </row>
    <row r="22" spans="1:9">
      <c r="A22" s="37"/>
      <c r="B22" s="36"/>
      <c r="C22" s="36"/>
      <c r="D22" s="38"/>
      <c r="E22" s="36"/>
      <c r="F22" s="36"/>
      <c r="G22" s="39" t="str">
        <f t="shared" si="0"/>
        <v/>
      </c>
      <c r="H22" t="str">
        <f t="shared" si="1"/>
        <v/>
      </c>
      <c r="I22" t="str">
        <f t="shared" si="2"/>
        <v/>
      </c>
    </row>
    <row r="23" spans="1:9">
      <c r="A23" s="37"/>
      <c r="B23" s="36"/>
      <c r="C23" s="36"/>
      <c r="D23" s="38"/>
      <c r="E23" s="36"/>
      <c r="F23" s="36"/>
      <c r="G23" s="39" t="str">
        <f t="shared" si="0"/>
        <v/>
      </c>
      <c r="H23" t="str">
        <f t="shared" si="1"/>
        <v/>
      </c>
      <c r="I23" t="str">
        <f t="shared" si="2"/>
        <v/>
      </c>
    </row>
    <row r="24" spans="1:9">
      <c r="A24" s="37"/>
      <c r="B24" s="36"/>
      <c r="C24" s="36"/>
      <c r="D24" s="38"/>
      <c r="E24" s="36"/>
      <c r="F24" s="36"/>
      <c r="G24" s="39" t="str">
        <f t="shared" si="0"/>
        <v/>
      </c>
      <c r="H24" t="str">
        <f t="shared" si="1"/>
        <v/>
      </c>
      <c r="I24" t="str">
        <f t="shared" si="2"/>
        <v/>
      </c>
    </row>
    <row r="25" spans="1:9">
      <c r="A25" s="37"/>
      <c r="B25" s="36"/>
      <c r="C25" s="36"/>
      <c r="D25" s="38"/>
      <c r="E25" s="36"/>
      <c r="F25" s="36"/>
      <c r="G25" s="39" t="str">
        <f t="shared" si="0"/>
        <v/>
      </c>
      <c r="H25" t="str">
        <f t="shared" si="1"/>
        <v/>
      </c>
      <c r="I25" t="str">
        <f t="shared" si="2"/>
        <v/>
      </c>
    </row>
    <row r="26" spans="1:9">
      <c r="A26" s="37"/>
      <c r="B26" s="36"/>
      <c r="C26" s="36"/>
      <c r="D26" s="38"/>
      <c r="E26" s="36"/>
      <c r="F26" s="36"/>
      <c r="G26" s="39" t="str">
        <f t="shared" si="0"/>
        <v/>
      </c>
      <c r="H26" t="str">
        <f t="shared" si="1"/>
        <v/>
      </c>
      <c r="I26" t="str">
        <f t="shared" si="2"/>
        <v/>
      </c>
    </row>
    <row r="27" spans="1:9">
      <c r="A27" s="37"/>
      <c r="B27" s="36"/>
      <c r="C27" s="36"/>
      <c r="D27" s="38"/>
      <c r="E27" s="36"/>
      <c r="F27" s="36"/>
      <c r="G27" s="39" t="str">
        <f t="shared" si="0"/>
        <v/>
      </c>
      <c r="H27" t="str">
        <f t="shared" si="1"/>
        <v/>
      </c>
      <c r="I27" t="str">
        <f t="shared" si="2"/>
        <v/>
      </c>
    </row>
    <row r="28" spans="1:9">
      <c r="A28" s="37"/>
      <c r="B28" s="36"/>
      <c r="C28" s="36"/>
      <c r="D28" s="38"/>
      <c r="E28" s="36"/>
      <c r="F28" s="36"/>
      <c r="G28" s="39" t="str">
        <f t="shared" si="0"/>
        <v/>
      </c>
      <c r="H28" t="str">
        <f t="shared" si="1"/>
        <v/>
      </c>
      <c r="I28" t="str">
        <f t="shared" si="2"/>
        <v/>
      </c>
    </row>
    <row r="29" spans="1:9">
      <c r="A29" s="37"/>
      <c r="B29" s="36"/>
      <c r="C29" s="36"/>
      <c r="D29" s="38"/>
      <c r="E29" s="36"/>
      <c r="F29" s="36"/>
      <c r="G29" s="39" t="str">
        <f t="shared" si="0"/>
        <v/>
      </c>
      <c r="H29" t="str">
        <f t="shared" si="1"/>
        <v/>
      </c>
      <c r="I29" t="str">
        <f t="shared" si="2"/>
        <v/>
      </c>
    </row>
    <row r="30" spans="1:9">
      <c r="A30" s="37"/>
      <c r="B30" s="36"/>
      <c r="C30" s="36"/>
      <c r="D30" s="38"/>
      <c r="E30" s="36"/>
      <c r="F30" s="36"/>
      <c r="G30" s="39" t="str">
        <f t="shared" si="0"/>
        <v/>
      </c>
      <c r="H30" t="str">
        <f t="shared" si="1"/>
        <v/>
      </c>
      <c r="I30" t="str">
        <f t="shared" si="2"/>
        <v/>
      </c>
    </row>
    <row r="31" spans="1:9">
      <c r="A31" s="37"/>
      <c r="B31" s="36"/>
      <c r="C31" s="36"/>
      <c r="D31" s="38"/>
      <c r="E31" s="36"/>
      <c r="F31" s="36"/>
      <c r="G31" s="39" t="str">
        <f t="shared" si="0"/>
        <v/>
      </c>
      <c r="H31" t="str">
        <f t="shared" si="1"/>
        <v/>
      </c>
      <c r="I31" t="str">
        <f t="shared" si="2"/>
        <v/>
      </c>
    </row>
    <row r="32" spans="1:9">
      <c r="A32" s="37"/>
      <c r="B32" s="36"/>
      <c r="C32" s="36"/>
      <c r="D32" s="38"/>
      <c r="E32" s="36"/>
      <c r="F32" s="36"/>
      <c r="G32" s="39" t="str">
        <f t="shared" si="0"/>
        <v/>
      </c>
      <c r="H32" t="str">
        <f t="shared" si="1"/>
        <v/>
      </c>
      <c r="I32" t="str">
        <f t="shared" si="2"/>
        <v/>
      </c>
    </row>
    <row r="33" spans="1:9">
      <c r="A33" s="37"/>
      <c r="B33" s="36"/>
      <c r="C33" s="36"/>
      <c r="D33" s="38"/>
      <c r="E33" s="36"/>
      <c r="F33" s="36"/>
      <c r="G33" s="39" t="str">
        <f t="shared" si="0"/>
        <v/>
      </c>
      <c r="H33" t="str">
        <f t="shared" si="1"/>
        <v/>
      </c>
      <c r="I33" t="str">
        <f t="shared" si="2"/>
        <v/>
      </c>
    </row>
    <row r="34" spans="1:9">
      <c r="A34" s="37"/>
      <c r="B34" s="36"/>
      <c r="C34" s="36"/>
      <c r="D34" s="38"/>
      <c r="E34" s="36"/>
      <c r="F34" s="36"/>
      <c r="G34" s="39" t="str">
        <f t="shared" si="0"/>
        <v/>
      </c>
      <c r="H34" t="str">
        <f t="shared" si="1"/>
        <v/>
      </c>
      <c r="I34" t="str">
        <f t="shared" si="2"/>
        <v/>
      </c>
    </row>
    <row r="35" spans="1:9">
      <c r="A35" s="37"/>
      <c r="B35" s="36"/>
      <c r="C35" s="36"/>
      <c r="D35" s="38"/>
      <c r="E35" s="36"/>
      <c r="F35" s="36"/>
      <c r="G35" s="39" t="str">
        <f t="shared" si="0"/>
        <v/>
      </c>
      <c r="H35" t="str">
        <f t="shared" si="1"/>
        <v/>
      </c>
      <c r="I35" t="str">
        <f t="shared" si="2"/>
        <v/>
      </c>
    </row>
    <row r="36" spans="1:9">
      <c r="A36" s="37"/>
      <c r="B36" s="36"/>
      <c r="C36" s="36"/>
      <c r="D36" s="38"/>
      <c r="E36" s="36"/>
      <c r="F36" s="36"/>
      <c r="G36" s="39" t="str">
        <f t="shared" si="0"/>
        <v/>
      </c>
      <c r="H36" t="str">
        <f t="shared" si="1"/>
        <v/>
      </c>
      <c r="I36" t="str">
        <f t="shared" si="2"/>
        <v/>
      </c>
    </row>
    <row r="37" spans="1:9">
      <c r="A37" s="37"/>
      <c r="B37" s="36"/>
      <c r="C37" s="36"/>
      <c r="D37" s="38"/>
      <c r="E37" s="36"/>
      <c r="F37" s="36"/>
      <c r="G37" s="39" t="str">
        <f t="shared" si="0"/>
        <v/>
      </c>
      <c r="H37" t="str">
        <f t="shared" si="1"/>
        <v/>
      </c>
      <c r="I37" t="str">
        <f t="shared" si="2"/>
        <v/>
      </c>
    </row>
    <row r="38" spans="1:9">
      <c r="A38" s="37"/>
      <c r="B38" s="36"/>
      <c r="C38" s="36"/>
      <c r="D38" s="38"/>
      <c r="E38" s="36"/>
      <c r="F38" s="36"/>
      <c r="G38" s="39" t="str">
        <f t="shared" si="0"/>
        <v/>
      </c>
      <c r="H38" t="str">
        <f t="shared" si="1"/>
        <v/>
      </c>
      <c r="I38" t="str">
        <f t="shared" si="2"/>
        <v/>
      </c>
    </row>
    <row r="39" spans="1:9">
      <c r="A39" s="37"/>
      <c r="B39" s="36"/>
      <c r="C39" s="36"/>
      <c r="D39" s="38"/>
      <c r="E39" s="36"/>
      <c r="F39" s="36"/>
      <c r="G39" s="39" t="str">
        <f t="shared" si="0"/>
        <v/>
      </c>
      <c r="H39" t="str">
        <f t="shared" si="1"/>
        <v/>
      </c>
      <c r="I39" t="str">
        <f t="shared" si="2"/>
        <v/>
      </c>
    </row>
    <row r="40" spans="1:9">
      <c r="A40" s="37"/>
      <c r="B40" s="36"/>
      <c r="C40" s="36"/>
      <c r="D40" s="38"/>
      <c r="E40" s="36"/>
      <c r="F40" s="36"/>
      <c r="G40" s="39" t="str">
        <f t="shared" si="0"/>
        <v/>
      </c>
      <c r="H40" t="str">
        <f t="shared" si="1"/>
        <v/>
      </c>
      <c r="I40" t="str">
        <f t="shared" si="2"/>
        <v/>
      </c>
    </row>
    <row r="41" spans="1:9">
      <c r="A41" s="37"/>
      <c r="B41" s="36"/>
      <c r="C41" s="36"/>
      <c r="D41" s="38"/>
      <c r="E41" s="36"/>
      <c r="F41" s="36"/>
      <c r="G41" s="39" t="str">
        <f t="shared" ref="G41:G57" si="3">IF(A41&lt;&gt;"",G40+1,"")</f>
        <v/>
      </c>
      <c r="H41" t="str">
        <f t="shared" si="1"/>
        <v/>
      </c>
      <c r="I41" t="str">
        <f t="shared" si="2"/>
        <v/>
      </c>
    </row>
    <row r="42" spans="1:9">
      <c r="A42" s="37"/>
      <c r="B42" s="36"/>
      <c r="C42" s="36"/>
      <c r="D42" s="38"/>
      <c r="E42" s="36"/>
      <c r="F42" s="36"/>
      <c r="G42" s="39" t="str">
        <f t="shared" si="3"/>
        <v/>
      </c>
      <c r="H42" t="str">
        <f t="shared" si="1"/>
        <v/>
      </c>
      <c r="I42" t="str">
        <f t="shared" si="2"/>
        <v/>
      </c>
    </row>
    <row r="43" spans="1:9">
      <c r="A43" s="37"/>
      <c r="B43" s="36"/>
      <c r="C43" s="36"/>
      <c r="D43" s="38"/>
      <c r="E43" s="36"/>
      <c r="F43" s="36"/>
      <c r="G43" s="39" t="str">
        <f t="shared" si="3"/>
        <v/>
      </c>
      <c r="H43" t="str">
        <f t="shared" si="1"/>
        <v/>
      </c>
      <c r="I43" t="str">
        <f t="shared" si="2"/>
        <v/>
      </c>
    </row>
    <row r="44" spans="1:9">
      <c r="A44" s="37"/>
      <c r="B44" s="36"/>
      <c r="C44" s="36"/>
      <c r="D44" s="38"/>
      <c r="E44" s="36"/>
      <c r="F44" s="36"/>
      <c r="G44" s="39" t="str">
        <f t="shared" si="3"/>
        <v/>
      </c>
      <c r="H44" t="str">
        <f t="shared" si="1"/>
        <v/>
      </c>
      <c r="I44" t="str">
        <f t="shared" si="2"/>
        <v/>
      </c>
    </row>
    <row r="45" spans="1:9">
      <c r="A45" s="37"/>
      <c r="B45" s="36"/>
      <c r="C45" s="36"/>
      <c r="D45" s="38"/>
      <c r="E45" s="36"/>
      <c r="F45" s="36"/>
      <c r="G45" s="39" t="str">
        <f t="shared" si="3"/>
        <v/>
      </c>
      <c r="H45" t="str">
        <f t="shared" si="1"/>
        <v/>
      </c>
      <c r="I45" t="str">
        <f t="shared" si="2"/>
        <v/>
      </c>
    </row>
    <row r="46" spans="1:9">
      <c r="A46" s="37"/>
      <c r="B46" s="36"/>
      <c r="C46" s="36"/>
      <c r="D46" s="38"/>
      <c r="E46" s="36"/>
      <c r="F46" s="36"/>
      <c r="G46" s="39" t="str">
        <f t="shared" si="3"/>
        <v/>
      </c>
      <c r="H46" t="str">
        <f t="shared" si="1"/>
        <v/>
      </c>
      <c r="I46" t="str">
        <f t="shared" si="2"/>
        <v/>
      </c>
    </row>
    <row r="47" spans="1:9">
      <c r="A47" s="37"/>
      <c r="B47" s="36"/>
      <c r="C47" s="36"/>
      <c r="D47" s="38"/>
      <c r="E47" s="36"/>
      <c r="F47" s="36"/>
      <c r="G47" s="39" t="str">
        <f t="shared" si="3"/>
        <v/>
      </c>
      <c r="H47" t="str">
        <f t="shared" si="1"/>
        <v/>
      </c>
      <c r="I47" t="str">
        <f t="shared" si="2"/>
        <v/>
      </c>
    </row>
    <row r="48" spans="1:9">
      <c r="A48" s="37"/>
      <c r="B48" s="36"/>
      <c r="C48" s="36"/>
      <c r="D48" s="38"/>
      <c r="E48" s="36"/>
      <c r="F48" s="36"/>
      <c r="G48" s="39" t="str">
        <f t="shared" si="3"/>
        <v/>
      </c>
      <c r="H48" t="str">
        <f t="shared" si="1"/>
        <v/>
      </c>
      <c r="I48" t="str">
        <f t="shared" si="2"/>
        <v/>
      </c>
    </row>
    <row r="49" spans="1:9">
      <c r="A49" s="37"/>
      <c r="B49" s="36"/>
      <c r="C49" s="36"/>
      <c r="D49" s="38"/>
      <c r="E49" s="36"/>
      <c r="F49" s="36"/>
      <c r="G49" s="39" t="str">
        <f t="shared" si="3"/>
        <v/>
      </c>
      <c r="H49" t="str">
        <f t="shared" si="1"/>
        <v/>
      </c>
      <c r="I49" t="str">
        <f t="shared" si="2"/>
        <v/>
      </c>
    </row>
    <row r="50" spans="1:9">
      <c r="A50" s="37"/>
      <c r="B50" s="36"/>
      <c r="C50" s="36"/>
      <c r="D50" s="38"/>
      <c r="E50" s="36"/>
      <c r="F50" s="36"/>
      <c r="G50" s="39" t="str">
        <f t="shared" si="3"/>
        <v/>
      </c>
      <c r="H50" t="str">
        <f t="shared" si="1"/>
        <v/>
      </c>
      <c r="I50" t="str">
        <f t="shared" si="2"/>
        <v/>
      </c>
    </row>
    <row r="51" spans="1:9">
      <c r="A51" s="37"/>
      <c r="B51" s="36"/>
      <c r="C51" s="36"/>
      <c r="D51" s="38"/>
      <c r="E51" s="36"/>
      <c r="F51" s="36"/>
      <c r="G51" s="39" t="str">
        <f t="shared" si="3"/>
        <v/>
      </c>
      <c r="H51" t="str">
        <f t="shared" si="1"/>
        <v/>
      </c>
      <c r="I51" t="str">
        <f t="shared" si="2"/>
        <v/>
      </c>
    </row>
    <row r="52" spans="1:9">
      <c r="A52" s="37"/>
      <c r="B52" s="36"/>
      <c r="C52" s="36"/>
      <c r="D52" s="38"/>
      <c r="E52" s="36"/>
      <c r="F52" s="36"/>
      <c r="G52" s="39" t="str">
        <f t="shared" si="3"/>
        <v/>
      </c>
      <c r="H52" t="str">
        <f t="shared" si="1"/>
        <v/>
      </c>
      <c r="I52" t="str">
        <f t="shared" si="2"/>
        <v/>
      </c>
    </row>
    <row r="53" spans="1:9">
      <c r="A53" s="37"/>
      <c r="B53" s="36"/>
      <c r="C53" s="36"/>
      <c r="D53" s="38"/>
      <c r="E53" s="36"/>
      <c r="F53" s="36"/>
      <c r="G53" s="39" t="str">
        <f t="shared" si="3"/>
        <v/>
      </c>
      <c r="H53" t="str">
        <f t="shared" si="1"/>
        <v/>
      </c>
      <c r="I53" t="str">
        <f t="shared" si="2"/>
        <v/>
      </c>
    </row>
    <row r="54" spans="1:9">
      <c r="A54" s="37"/>
      <c r="B54" s="36"/>
      <c r="C54" s="36"/>
      <c r="D54" s="38"/>
      <c r="E54" s="36"/>
      <c r="F54" s="36"/>
      <c r="G54" s="39" t="str">
        <f t="shared" si="3"/>
        <v/>
      </c>
      <c r="H54" t="str">
        <f t="shared" si="1"/>
        <v/>
      </c>
      <c r="I54" t="str">
        <f t="shared" si="2"/>
        <v/>
      </c>
    </row>
    <row r="55" spans="1:9">
      <c r="A55" s="37"/>
      <c r="B55" s="36"/>
      <c r="C55" s="36"/>
      <c r="D55" s="38"/>
      <c r="E55" s="36"/>
      <c r="F55" s="36"/>
      <c r="G55" s="39" t="str">
        <f t="shared" si="3"/>
        <v/>
      </c>
      <c r="H55" t="str">
        <f t="shared" si="1"/>
        <v/>
      </c>
      <c r="I55" t="str">
        <f t="shared" si="2"/>
        <v/>
      </c>
    </row>
    <row r="56" spans="1:9">
      <c r="A56" s="37"/>
      <c r="B56" s="36"/>
      <c r="C56" s="36"/>
      <c r="D56" s="38"/>
      <c r="E56" s="36"/>
      <c r="F56" s="36"/>
      <c r="G56" s="39" t="str">
        <f t="shared" si="3"/>
        <v/>
      </c>
      <c r="H56" t="str">
        <f t="shared" si="1"/>
        <v/>
      </c>
      <c r="I56" t="str">
        <f t="shared" si="2"/>
        <v/>
      </c>
    </row>
    <row r="57" spans="1:9">
      <c r="A57" s="37"/>
      <c r="B57" s="36"/>
      <c r="C57" s="36"/>
      <c r="D57" s="38"/>
      <c r="E57" s="36"/>
      <c r="F57" s="36"/>
      <c r="G57" s="39" t="str">
        <f t="shared" si="3"/>
        <v/>
      </c>
      <c r="H57" t="str">
        <f t="shared" si="1"/>
        <v/>
      </c>
      <c r="I57" t="str">
        <f t="shared" si="2"/>
        <v/>
      </c>
    </row>
    <row r="58" spans="1:9">
      <c r="A58" s="37"/>
      <c r="B58" s="36"/>
      <c r="C58" s="36"/>
      <c r="D58" s="38"/>
      <c r="E58" s="36"/>
      <c r="F58" s="36"/>
      <c r="G58" s="39" t="str">
        <f t="shared" ref="G58:G107" si="4">IF(A58&lt;&gt;"",G57+1,"")</f>
        <v/>
      </c>
      <c r="H58" t="str">
        <f t="shared" si="1"/>
        <v/>
      </c>
      <c r="I58" t="str">
        <f t="shared" si="2"/>
        <v/>
      </c>
    </row>
    <row r="59" spans="1:9">
      <c r="A59" s="37"/>
      <c r="B59" s="36"/>
      <c r="C59" s="36"/>
      <c r="D59" s="38"/>
      <c r="E59" s="36"/>
      <c r="F59" s="36"/>
      <c r="G59" s="39" t="str">
        <f t="shared" si="4"/>
        <v/>
      </c>
      <c r="H59" t="str">
        <f t="shared" si="1"/>
        <v/>
      </c>
      <c r="I59" t="str">
        <f t="shared" si="2"/>
        <v/>
      </c>
    </row>
    <row r="60" spans="1:9">
      <c r="A60" s="37"/>
      <c r="B60" s="36"/>
      <c r="C60" s="36"/>
      <c r="D60" s="38"/>
      <c r="E60" s="36"/>
      <c r="F60" s="36"/>
      <c r="G60" s="39" t="str">
        <f t="shared" si="4"/>
        <v/>
      </c>
      <c r="H60" t="str">
        <f t="shared" si="1"/>
        <v/>
      </c>
      <c r="I60" t="str">
        <f t="shared" si="2"/>
        <v/>
      </c>
    </row>
    <row r="61" spans="1:9">
      <c r="A61" s="37"/>
      <c r="B61" s="36"/>
      <c r="C61" s="36"/>
      <c r="D61" s="38"/>
      <c r="E61" s="36"/>
      <c r="F61" s="36"/>
      <c r="G61" s="39" t="str">
        <f t="shared" si="4"/>
        <v/>
      </c>
      <c r="H61" t="str">
        <f t="shared" si="1"/>
        <v/>
      </c>
      <c r="I61" t="str">
        <f t="shared" si="2"/>
        <v/>
      </c>
    </row>
    <row r="62" spans="1:9">
      <c r="A62" s="37"/>
      <c r="B62" s="36"/>
      <c r="C62" s="36"/>
      <c r="D62" s="38"/>
      <c r="E62" s="36"/>
      <c r="F62" s="36"/>
      <c r="G62" s="39" t="str">
        <f t="shared" si="4"/>
        <v/>
      </c>
      <c r="H62" t="str">
        <f t="shared" si="1"/>
        <v/>
      </c>
      <c r="I62" t="str">
        <f t="shared" si="2"/>
        <v/>
      </c>
    </row>
    <row r="63" spans="1:9">
      <c r="A63" s="37"/>
      <c r="B63" s="36"/>
      <c r="C63" s="36"/>
      <c r="D63" s="38"/>
      <c r="E63" s="36"/>
      <c r="F63" s="36"/>
      <c r="G63" s="39" t="str">
        <f t="shared" si="4"/>
        <v/>
      </c>
      <c r="H63" t="str">
        <f t="shared" si="1"/>
        <v/>
      </c>
      <c r="I63" t="str">
        <f t="shared" si="2"/>
        <v/>
      </c>
    </row>
    <row r="64" spans="1:9">
      <c r="A64" s="37"/>
      <c r="B64" s="36"/>
      <c r="C64" s="36"/>
      <c r="D64" s="38"/>
      <c r="E64" s="36"/>
      <c r="F64" s="36"/>
      <c r="G64" s="39" t="str">
        <f t="shared" si="4"/>
        <v/>
      </c>
      <c r="H64" t="str">
        <f t="shared" si="1"/>
        <v/>
      </c>
      <c r="I64" t="str">
        <f t="shared" si="2"/>
        <v/>
      </c>
    </row>
    <row r="65" spans="1:9">
      <c r="A65" s="37"/>
      <c r="B65" s="36"/>
      <c r="C65" s="36"/>
      <c r="D65" s="38"/>
      <c r="E65" s="36"/>
      <c r="F65" s="36"/>
      <c r="G65" s="39" t="str">
        <f t="shared" si="4"/>
        <v/>
      </c>
      <c r="H65" t="str">
        <f t="shared" si="1"/>
        <v/>
      </c>
      <c r="I65" t="str">
        <f t="shared" si="2"/>
        <v/>
      </c>
    </row>
    <row r="66" spans="1:9">
      <c r="A66" s="37"/>
      <c r="B66" s="36"/>
      <c r="C66" s="36"/>
      <c r="D66" s="38"/>
      <c r="E66" s="36"/>
      <c r="F66" s="36"/>
      <c r="G66" s="39" t="str">
        <f t="shared" si="4"/>
        <v/>
      </c>
      <c r="H66" t="str">
        <f t="shared" si="1"/>
        <v/>
      </c>
      <c r="I66" t="str">
        <f t="shared" si="2"/>
        <v/>
      </c>
    </row>
    <row r="67" spans="1:9">
      <c r="A67" s="37"/>
      <c r="B67" s="36"/>
      <c r="C67" s="36"/>
      <c r="D67" s="38"/>
      <c r="E67" s="36"/>
      <c r="F67" s="36"/>
      <c r="G67" s="39" t="str">
        <f t="shared" si="4"/>
        <v/>
      </c>
      <c r="H67" t="str">
        <f t="shared" si="1"/>
        <v/>
      </c>
      <c r="I67" t="str">
        <f t="shared" si="2"/>
        <v/>
      </c>
    </row>
    <row r="68" spans="1:9">
      <c r="A68" s="37"/>
      <c r="B68" s="36"/>
      <c r="C68" s="36"/>
      <c r="D68" s="38"/>
      <c r="E68" s="36"/>
      <c r="F68" s="36"/>
      <c r="G68" s="39" t="str">
        <f t="shared" si="4"/>
        <v/>
      </c>
      <c r="H68" t="str">
        <f t="shared" si="1"/>
        <v/>
      </c>
      <c r="I68" t="str">
        <f t="shared" si="2"/>
        <v/>
      </c>
    </row>
    <row r="69" spans="1:9">
      <c r="A69" s="37"/>
      <c r="B69" s="36"/>
      <c r="C69" s="36"/>
      <c r="D69" s="38"/>
      <c r="E69" s="36"/>
      <c r="F69" s="36"/>
      <c r="G69" s="39" t="str">
        <f t="shared" si="4"/>
        <v/>
      </c>
      <c r="H69" t="str">
        <f t="shared" si="1"/>
        <v/>
      </c>
      <c r="I69" t="str">
        <f t="shared" si="2"/>
        <v/>
      </c>
    </row>
    <row r="70" spans="1:9">
      <c r="A70" s="37"/>
      <c r="B70" s="36"/>
      <c r="C70" s="36"/>
      <c r="D70" s="38"/>
      <c r="E70" s="36"/>
      <c r="F70" s="36"/>
      <c r="G70" s="39" t="str">
        <f t="shared" si="4"/>
        <v/>
      </c>
      <c r="H70" t="str">
        <f t="shared" si="1"/>
        <v/>
      </c>
      <c r="I70" t="str">
        <f t="shared" si="2"/>
        <v/>
      </c>
    </row>
    <row r="71" spans="1:9">
      <c r="A71" s="37"/>
      <c r="B71" s="36"/>
      <c r="C71" s="36"/>
      <c r="D71" s="38"/>
      <c r="E71" s="36"/>
      <c r="F71" s="36"/>
      <c r="G71" s="39" t="str">
        <f t="shared" si="4"/>
        <v/>
      </c>
      <c r="H71" t="str">
        <f t="shared" si="1"/>
        <v/>
      </c>
      <c r="I71" t="str">
        <f t="shared" si="2"/>
        <v/>
      </c>
    </row>
    <row r="72" spans="1:9">
      <c r="A72" s="37"/>
      <c r="B72" s="36"/>
      <c r="C72" s="36"/>
      <c r="D72" s="38"/>
      <c r="E72" s="36"/>
      <c r="F72" s="36"/>
      <c r="G72" s="39" t="str">
        <f t="shared" si="4"/>
        <v/>
      </c>
      <c r="H72" t="str">
        <f t="shared" si="1"/>
        <v/>
      </c>
      <c r="I72" t="str">
        <f t="shared" si="2"/>
        <v/>
      </c>
    </row>
    <row r="73" spans="1:9">
      <c r="A73" s="37"/>
      <c r="B73" s="36"/>
      <c r="C73" s="36"/>
      <c r="D73" s="38"/>
      <c r="E73" s="36"/>
      <c r="F73" s="36"/>
      <c r="G73" s="39" t="str">
        <f t="shared" si="4"/>
        <v/>
      </c>
      <c r="H73" t="str">
        <f t="shared" si="1"/>
        <v/>
      </c>
      <c r="I73" t="str">
        <f t="shared" si="2"/>
        <v/>
      </c>
    </row>
    <row r="74" spans="1:9">
      <c r="A74" s="37"/>
      <c r="B74" s="36"/>
      <c r="C74" s="36"/>
      <c r="D74" s="38"/>
      <c r="E74" s="36"/>
      <c r="F74" s="36"/>
      <c r="G74" s="39" t="str">
        <f t="shared" si="4"/>
        <v/>
      </c>
      <c r="H74" t="str">
        <f t="shared" si="1"/>
        <v/>
      </c>
      <c r="I74" t="str">
        <f t="shared" si="2"/>
        <v/>
      </c>
    </row>
    <row r="75" spans="1:9">
      <c r="A75" s="37"/>
      <c r="B75" s="36"/>
      <c r="C75" s="36"/>
      <c r="D75" s="38"/>
      <c r="E75" s="36"/>
      <c r="F75" s="36"/>
      <c r="G75" s="39" t="str">
        <f t="shared" si="4"/>
        <v/>
      </c>
      <c r="H75" t="str">
        <f t="shared" ref="H75:H107" si="5">IF(G75="","",IF(OR(E75="mw_U8",E75="Men_U10",E75="Men_U12",E75="Women_U10",E75="Women_U12"),1,0))</f>
        <v/>
      </c>
      <c r="I75" t="str">
        <f t="shared" ref="I75:I107" si="6">IF(G75="","",IF(OR(E75="mw_U8",E75="Men_U10",E75="Men_U12",E75="Women_U10",E75="Women_U12"),0,1))</f>
        <v/>
      </c>
    </row>
    <row r="76" spans="1:9">
      <c r="A76" s="37"/>
      <c r="B76" s="36"/>
      <c r="C76" s="36"/>
      <c r="D76" s="38"/>
      <c r="E76" s="36"/>
      <c r="F76" s="36"/>
      <c r="G76" s="39" t="str">
        <f t="shared" si="4"/>
        <v/>
      </c>
      <c r="H76" t="str">
        <f t="shared" si="5"/>
        <v/>
      </c>
      <c r="I76" t="str">
        <f t="shared" si="6"/>
        <v/>
      </c>
    </row>
    <row r="77" spans="1:9">
      <c r="A77" s="37"/>
      <c r="B77" s="36"/>
      <c r="C77" s="36"/>
      <c r="D77" s="38"/>
      <c r="E77" s="36"/>
      <c r="F77" s="36"/>
      <c r="G77" s="39" t="str">
        <f t="shared" si="4"/>
        <v/>
      </c>
      <c r="H77" t="str">
        <f t="shared" si="5"/>
        <v/>
      </c>
      <c r="I77" t="str">
        <f t="shared" si="6"/>
        <v/>
      </c>
    </row>
    <row r="78" spans="1:9">
      <c r="A78" s="37"/>
      <c r="B78" s="36"/>
      <c r="C78" s="36"/>
      <c r="D78" s="38"/>
      <c r="E78" s="36"/>
      <c r="F78" s="36"/>
      <c r="G78" s="39" t="str">
        <f t="shared" si="4"/>
        <v/>
      </c>
      <c r="H78" t="str">
        <f t="shared" si="5"/>
        <v/>
      </c>
      <c r="I78" t="str">
        <f t="shared" si="6"/>
        <v/>
      </c>
    </row>
    <row r="79" spans="1:9">
      <c r="A79" s="37"/>
      <c r="B79" s="36"/>
      <c r="C79" s="36"/>
      <c r="D79" s="38"/>
      <c r="E79" s="36"/>
      <c r="F79" s="36"/>
      <c r="G79" s="39" t="str">
        <f t="shared" si="4"/>
        <v/>
      </c>
      <c r="H79" t="str">
        <f t="shared" si="5"/>
        <v/>
      </c>
      <c r="I79" t="str">
        <f t="shared" si="6"/>
        <v/>
      </c>
    </row>
    <row r="80" spans="1:9">
      <c r="A80" s="37"/>
      <c r="B80" s="36"/>
      <c r="C80" s="36"/>
      <c r="D80" s="38"/>
      <c r="E80" s="36"/>
      <c r="F80" s="36"/>
      <c r="G80" s="39" t="str">
        <f t="shared" si="4"/>
        <v/>
      </c>
      <c r="H80" t="str">
        <f t="shared" si="5"/>
        <v/>
      </c>
      <c r="I80" t="str">
        <f t="shared" si="6"/>
        <v/>
      </c>
    </row>
    <row r="81" spans="1:9">
      <c r="A81" s="37"/>
      <c r="B81" s="36"/>
      <c r="C81" s="36"/>
      <c r="D81" s="38"/>
      <c r="E81" s="36"/>
      <c r="F81" s="36"/>
      <c r="G81" s="39" t="str">
        <f t="shared" si="4"/>
        <v/>
      </c>
      <c r="H81" t="str">
        <f t="shared" si="5"/>
        <v/>
      </c>
      <c r="I81" t="str">
        <f t="shared" si="6"/>
        <v/>
      </c>
    </row>
    <row r="82" spans="1:9">
      <c r="A82" s="37"/>
      <c r="B82" s="36"/>
      <c r="C82" s="36"/>
      <c r="D82" s="38"/>
      <c r="E82" s="36"/>
      <c r="F82" s="36"/>
      <c r="G82" s="39" t="str">
        <f t="shared" si="4"/>
        <v/>
      </c>
      <c r="H82" t="str">
        <f t="shared" si="5"/>
        <v/>
      </c>
      <c r="I82" t="str">
        <f t="shared" si="6"/>
        <v/>
      </c>
    </row>
    <row r="83" spans="1:9">
      <c r="A83" s="37"/>
      <c r="B83" s="36"/>
      <c r="C83" s="36"/>
      <c r="D83" s="38"/>
      <c r="E83" s="36"/>
      <c r="F83" s="36"/>
      <c r="G83" s="39" t="str">
        <f t="shared" si="4"/>
        <v/>
      </c>
      <c r="H83" t="str">
        <f t="shared" si="5"/>
        <v/>
      </c>
      <c r="I83" t="str">
        <f t="shared" si="6"/>
        <v/>
      </c>
    </row>
    <row r="84" spans="1:9">
      <c r="A84" s="37"/>
      <c r="B84" s="36"/>
      <c r="C84" s="36"/>
      <c r="D84" s="38"/>
      <c r="E84" s="36"/>
      <c r="F84" s="36"/>
      <c r="G84" s="39" t="str">
        <f t="shared" si="4"/>
        <v/>
      </c>
      <c r="H84" t="str">
        <f t="shared" si="5"/>
        <v/>
      </c>
      <c r="I84" t="str">
        <f t="shared" si="6"/>
        <v/>
      </c>
    </row>
    <row r="85" spans="1:9">
      <c r="A85" s="37"/>
      <c r="B85" s="36"/>
      <c r="C85" s="36"/>
      <c r="D85" s="38"/>
      <c r="E85" s="36"/>
      <c r="F85" s="36"/>
      <c r="G85" s="39" t="str">
        <f t="shared" si="4"/>
        <v/>
      </c>
      <c r="H85" t="str">
        <f t="shared" si="5"/>
        <v/>
      </c>
      <c r="I85" t="str">
        <f t="shared" si="6"/>
        <v/>
      </c>
    </row>
    <row r="86" spans="1:9">
      <c r="A86" s="37"/>
      <c r="B86" s="36"/>
      <c r="C86" s="36"/>
      <c r="D86" s="38"/>
      <c r="E86" s="36"/>
      <c r="F86" s="36"/>
      <c r="G86" s="39" t="str">
        <f t="shared" si="4"/>
        <v/>
      </c>
      <c r="H86" t="str">
        <f t="shared" si="5"/>
        <v/>
      </c>
      <c r="I86" t="str">
        <f t="shared" si="6"/>
        <v/>
      </c>
    </row>
    <row r="87" spans="1:9">
      <c r="A87" s="37"/>
      <c r="B87" s="36"/>
      <c r="C87" s="36"/>
      <c r="D87" s="38"/>
      <c r="E87" s="36"/>
      <c r="F87" s="36"/>
      <c r="G87" s="39" t="str">
        <f t="shared" si="4"/>
        <v/>
      </c>
      <c r="H87" t="str">
        <f t="shared" si="5"/>
        <v/>
      </c>
      <c r="I87" t="str">
        <f t="shared" si="6"/>
        <v/>
      </c>
    </row>
    <row r="88" spans="1:9">
      <c r="A88" s="37"/>
      <c r="B88" s="36"/>
      <c r="C88" s="36"/>
      <c r="D88" s="38"/>
      <c r="E88" s="36"/>
      <c r="F88" s="36"/>
      <c r="G88" s="39" t="str">
        <f t="shared" si="4"/>
        <v/>
      </c>
      <c r="H88" t="str">
        <f t="shared" si="5"/>
        <v/>
      </c>
      <c r="I88" t="str">
        <f t="shared" si="6"/>
        <v/>
      </c>
    </row>
    <row r="89" spans="1:9">
      <c r="A89" s="37"/>
      <c r="B89" s="36"/>
      <c r="C89" s="36"/>
      <c r="D89" s="38"/>
      <c r="E89" s="36"/>
      <c r="F89" s="36"/>
      <c r="G89" s="39" t="str">
        <f t="shared" si="4"/>
        <v/>
      </c>
      <c r="H89" t="str">
        <f t="shared" si="5"/>
        <v/>
      </c>
      <c r="I89" t="str">
        <f t="shared" si="6"/>
        <v/>
      </c>
    </row>
    <row r="90" spans="1:9">
      <c r="A90" s="37"/>
      <c r="B90" s="36"/>
      <c r="C90" s="36"/>
      <c r="D90" s="38"/>
      <c r="E90" s="36"/>
      <c r="F90" s="36"/>
      <c r="G90" s="39" t="str">
        <f t="shared" si="4"/>
        <v/>
      </c>
      <c r="H90" t="str">
        <f t="shared" si="5"/>
        <v/>
      </c>
      <c r="I90" t="str">
        <f t="shared" si="6"/>
        <v/>
      </c>
    </row>
    <row r="91" spans="1:9">
      <c r="A91" s="37"/>
      <c r="B91" s="36"/>
      <c r="C91" s="36"/>
      <c r="D91" s="38"/>
      <c r="E91" s="36"/>
      <c r="F91" s="36"/>
      <c r="G91" s="39" t="str">
        <f t="shared" si="4"/>
        <v/>
      </c>
      <c r="H91" t="str">
        <f t="shared" si="5"/>
        <v/>
      </c>
      <c r="I91" t="str">
        <f t="shared" si="6"/>
        <v/>
      </c>
    </row>
    <row r="92" spans="1:9">
      <c r="A92" s="37"/>
      <c r="B92" s="36"/>
      <c r="C92" s="36"/>
      <c r="D92" s="38"/>
      <c r="E92" s="36"/>
      <c r="F92" s="36"/>
      <c r="G92" s="39" t="str">
        <f t="shared" si="4"/>
        <v/>
      </c>
      <c r="H92" t="str">
        <f t="shared" si="5"/>
        <v/>
      </c>
      <c r="I92" t="str">
        <f t="shared" si="6"/>
        <v/>
      </c>
    </row>
    <row r="93" spans="1:9">
      <c r="A93" s="37"/>
      <c r="B93" s="36"/>
      <c r="C93" s="36"/>
      <c r="D93" s="38"/>
      <c r="E93" s="36"/>
      <c r="F93" s="36"/>
      <c r="G93" s="39" t="str">
        <f t="shared" si="4"/>
        <v/>
      </c>
      <c r="H93" t="str">
        <f t="shared" si="5"/>
        <v/>
      </c>
      <c r="I93" t="str">
        <f t="shared" si="6"/>
        <v/>
      </c>
    </row>
    <row r="94" spans="1:9">
      <c r="A94" s="37"/>
      <c r="B94" s="36"/>
      <c r="C94" s="36"/>
      <c r="D94" s="38"/>
      <c r="E94" s="36"/>
      <c r="F94" s="36"/>
      <c r="G94" s="39" t="str">
        <f t="shared" si="4"/>
        <v/>
      </c>
      <c r="H94" t="str">
        <f t="shared" si="5"/>
        <v/>
      </c>
      <c r="I94" t="str">
        <f t="shared" si="6"/>
        <v/>
      </c>
    </row>
    <row r="95" spans="1:9">
      <c r="A95" s="37"/>
      <c r="B95" s="36"/>
      <c r="C95" s="36"/>
      <c r="D95" s="38"/>
      <c r="E95" s="36"/>
      <c r="F95" s="36"/>
      <c r="G95" s="39" t="str">
        <f t="shared" si="4"/>
        <v/>
      </c>
      <c r="H95" t="str">
        <f t="shared" si="5"/>
        <v/>
      </c>
      <c r="I95" t="str">
        <f t="shared" si="6"/>
        <v/>
      </c>
    </row>
    <row r="96" spans="1:9">
      <c r="A96" s="37"/>
      <c r="B96" s="36"/>
      <c r="C96" s="36"/>
      <c r="D96" s="38"/>
      <c r="E96" s="36"/>
      <c r="F96" s="36"/>
      <c r="G96" s="39" t="str">
        <f t="shared" si="4"/>
        <v/>
      </c>
      <c r="H96" t="str">
        <f t="shared" si="5"/>
        <v/>
      </c>
      <c r="I96" t="str">
        <f t="shared" si="6"/>
        <v/>
      </c>
    </row>
    <row r="97" spans="1:9">
      <c r="A97" s="37"/>
      <c r="B97" s="36"/>
      <c r="C97" s="36"/>
      <c r="D97" s="38"/>
      <c r="E97" s="36"/>
      <c r="F97" s="36"/>
      <c r="G97" s="39" t="str">
        <f t="shared" si="4"/>
        <v/>
      </c>
      <c r="H97" t="str">
        <f t="shared" si="5"/>
        <v/>
      </c>
      <c r="I97" t="str">
        <f t="shared" si="6"/>
        <v/>
      </c>
    </row>
    <row r="98" spans="1:9">
      <c r="A98" s="37"/>
      <c r="B98" s="36"/>
      <c r="C98" s="36"/>
      <c r="D98" s="38"/>
      <c r="E98" s="36"/>
      <c r="F98" s="36"/>
      <c r="G98" s="39" t="str">
        <f t="shared" si="4"/>
        <v/>
      </c>
      <c r="H98" t="str">
        <f t="shared" si="5"/>
        <v/>
      </c>
      <c r="I98" t="str">
        <f t="shared" si="6"/>
        <v/>
      </c>
    </row>
    <row r="99" spans="1:9">
      <c r="A99" s="37"/>
      <c r="B99" s="36"/>
      <c r="C99" s="36"/>
      <c r="D99" s="38"/>
      <c r="E99" s="36"/>
      <c r="F99" s="36"/>
      <c r="G99" s="39" t="str">
        <f t="shared" si="4"/>
        <v/>
      </c>
      <c r="H99" t="str">
        <f t="shared" si="5"/>
        <v/>
      </c>
      <c r="I99" t="str">
        <f t="shared" si="6"/>
        <v/>
      </c>
    </row>
    <row r="100" spans="1:9">
      <c r="A100" s="37"/>
      <c r="B100" s="36"/>
      <c r="C100" s="36"/>
      <c r="D100" s="38"/>
      <c r="E100" s="36"/>
      <c r="F100" s="36"/>
      <c r="G100" s="39" t="str">
        <f t="shared" si="4"/>
        <v/>
      </c>
      <c r="H100" t="str">
        <f t="shared" si="5"/>
        <v/>
      </c>
      <c r="I100" t="str">
        <f t="shared" si="6"/>
        <v/>
      </c>
    </row>
    <row r="101" spans="1:9">
      <c r="A101" s="37"/>
      <c r="B101" s="36"/>
      <c r="C101" s="36"/>
      <c r="D101" s="38"/>
      <c r="E101" s="36"/>
      <c r="F101" s="36"/>
      <c r="G101" s="39" t="str">
        <f t="shared" si="4"/>
        <v/>
      </c>
      <c r="H101" t="str">
        <f t="shared" si="5"/>
        <v/>
      </c>
      <c r="I101" t="str">
        <f t="shared" si="6"/>
        <v/>
      </c>
    </row>
    <row r="102" spans="1:9">
      <c r="A102" s="37"/>
      <c r="B102" s="36"/>
      <c r="C102" s="36"/>
      <c r="D102" s="38"/>
      <c r="E102" s="36"/>
      <c r="F102" s="36"/>
      <c r="G102" s="39" t="str">
        <f t="shared" si="4"/>
        <v/>
      </c>
      <c r="H102" t="str">
        <f t="shared" si="5"/>
        <v/>
      </c>
      <c r="I102" t="str">
        <f t="shared" si="6"/>
        <v/>
      </c>
    </row>
    <row r="103" spans="1:9">
      <c r="A103" s="37"/>
      <c r="B103" s="36"/>
      <c r="C103" s="36"/>
      <c r="D103" s="38"/>
      <c r="E103" s="36"/>
      <c r="F103" s="36"/>
      <c r="G103" s="39" t="str">
        <f t="shared" si="4"/>
        <v/>
      </c>
      <c r="H103" t="str">
        <f t="shared" si="5"/>
        <v/>
      </c>
      <c r="I103" t="str">
        <f t="shared" si="6"/>
        <v/>
      </c>
    </row>
    <row r="104" spans="1:9">
      <c r="A104" s="37"/>
      <c r="B104" s="36"/>
      <c r="C104" s="36"/>
      <c r="D104" s="38"/>
      <c r="E104" s="36"/>
      <c r="F104" s="36"/>
      <c r="G104" s="39" t="str">
        <f t="shared" si="4"/>
        <v/>
      </c>
      <c r="H104" t="str">
        <f t="shared" si="5"/>
        <v/>
      </c>
      <c r="I104" t="str">
        <f t="shared" si="6"/>
        <v/>
      </c>
    </row>
    <row r="105" spans="1:9">
      <c r="A105" s="37"/>
      <c r="B105" s="36"/>
      <c r="C105" s="36"/>
      <c r="D105" s="38"/>
      <c r="E105" s="36"/>
      <c r="F105" s="36"/>
      <c r="G105" s="39" t="str">
        <f t="shared" si="4"/>
        <v/>
      </c>
      <c r="H105" t="str">
        <f t="shared" si="5"/>
        <v/>
      </c>
      <c r="I105" t="str">
        <f t="shared" si="6"/>
        <v/>
      </c>
    </row>
    <row r="106" spans="1:9">
      <c r="A106" s="37"/>
      <c r="B106" s="36"/>
      <c r="C106" s="36"/>
      <c r="D106" s="38"/>
      <c r="E106" s="36"/>
      <c r="F106" s="36"/>
      <c r="G106" s="39" t="str">
        <f t="shared" si="4"/>
        <v/>
      </c>
      <c r="H106" t="str">
        <f t="shared" si="5"/>
        <v/>
      </c>
      <c r="I106" t="str">
        <f t="shared" si="6"/>
        <v/>
      </c>
    </row>
    <row r="107" spans="1:9">
      <c r="A107" s="37"/>
      <c r="B107" s="36"/>
      <c r="C107" s="36"/>
      <c r="D107" s="38"/>
      <c r="E107" s="36"/>
      <c r="F107" s="36"/>
      <c r="G107" s="39" t="str">
        <f t="shared" si="4"/>
        <v/>
      </c>
      <c r="H107" t="str">
        <f t="shared" si="5"/>
        <v/>
      </c>
      <c r="I107" t="str">
        <f t="shared" si="6"/>
        <v/>
      </c>
    </row>
  </sheetData>
  <sheetProtection password="CB70" sheet="1" objects="1" scenarios="1"/>
  <protectedRanges>
    <protectedRange sqref="B8:F107" name="fs"/>
  </protectedRanges>
  <mergeCells count="8">
    <mergeCell ref="B6:D6"/>
    <mergeCell ref="E6:F6"/>
    <mergeCell ref="A1:G1"/>
    <mergeCell ref="A2:G2"/>
    <mergeCell ref="A3:G3"/>
    <mergeCell ref="A4:G4"/>
    <mergeCell ref="B5:D5"/>
    <mergeCell ref="E5:F5"/>
  </mergeCells>
  <dataValidations count="4">
    <dataValidation type="list" allowBlank="1" showInputMessage="1" showErrorMessage="1" sqref="F8:F107">
      <formula1>INDIRECT(E8)</formula1>
      <formula2>0</formula2>
    </dataValidation>
    <dataValidation type="list" allowBlank="1" showInputMessage="1" showErrorMessage="1" sqref="E8:E107">
      <formula1>INDIRECT(C8)</formula1>
      <formula2>0</formula2>
    </dataValidation>
    <dataValidation type="date" allowBlank="1" showInputMessage="1" showErrorMessage="1" sqref="D8:D107">
      <formula1>1</formula1>
      <formula2>42736</formula2>
    </dataValidation>
    <dataValidation type="list" allowBlank="1" showInputMessage="1" showErrorMessage="1" sqref="C8:C107">
      <formula1>m_w</formula1>
      <formula2>0</formula2>
    </dataValidation>
  </dataValidation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&amp;LRegistrazione&amp;COpen d'Italia 2019 - Genova&amp;R7 - 8 Dicembre 2019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9"/>
  <dimension ref="A1:H107"/>
  <sheetViews>
    <sheetView zoomScaleNormal="100" workbookViewId="0">
      <selection activeCell="D7" sqref="D7"/>
    </sheetView>
  </sheetViews>
  <sheetFormatPr defaultColWidth="0" defaultRowHeight="15" zeroHeight="1"/>
  <cols>
    <col min="1" max="1" width="17.140625" customWidth="1"/>
    <col min="2" max="2" width="14.28515625" customWidth="1"/>
    <col min="3" max="3" width="20" customWidth="1"/>
    <col min="4" max="4" width="16.42578125" customWidth="1"/>
    <col min="5" max="5" width="14.28515625" customWidth="1"/>
    <col min="6" max="6" width="17.85546875" style="29" customWidth="1"/>
    <col min="7" max="7" width="8.5703125" style="30" customWidth="1"/>
    <col min="8" max="16384" width="9.140625" hidden="1"/>
  </cols>
  <sheetData>
    <row r="1" spans="1:8" ht="22.5">
      <c r="A1" s="134" t="s">
        <v>0</v>
      </c>
      <c r="B1" s="134"/>
      <c r="C1" s="134"/>
      <c r="D1" s="134"/>
      <c r="E1" s="134"/>
      <c r="F1" s="134"/>
      <c r="G1" s="134"/>
    </row>
    <row r="2" spans="1:8" s="31" customFormat="1" ht="22.5">
      <c r="A2" s="134" t="s">
        <v>3</v>
      </c>
      <c r="B2" s="134"/>
      <c r="C2" s="134"/>
      <c r="D2" s="134"/>
      <c r="E2" s="134"/>
      <c r="F2" s="134"/>
      <c r="G2" s="134"/>
    </row>
    <row r="3" spans="1:8" s="32" customFormat="1" ht="15.75">
      <c r="A3" s="135" t="s">
        <v>82</v>
      </c>
      <c r="B3" s="135"/>
      <c r="C3" s="135"/>
      <c r="D3" s="135"/>
      <c r="E3" s="135"/>
      <c r="F3" s="135"/>
      <c r="G3" s="135"/>
    </row>
    <row r="4" spans="1:8" s="32" customFormat="1">
      <c r="A4" s="136" t="s">
        <v>83</v>
      </c>
      <c r="B4" s="136"/>
      <c r="C4" s="136"/>
      <c r="D4" s="136"/>
      <c r="E4" s="136"/>
      <c r="F4" s="136"/>
      <c r="G4" s="136"/>
    </row>
    <row r="5" spans="1:8" s="33" customFormat="1" ht="32.25" customHeight="1">
      <c r="A5" s="13" t="s">
        <v>84</v>
      </c>
      <c r="B5" s="137" t="s">
        <v>104</v>
      </c>
      <c r="C5" s="137"/>
      <c r="D5" s="137"/>
      <c r="E5" s="138" t="s">
        <v>86</v>
      </c>
      <c r="F5" s="138"/>
      <c r="G5" s="6">
        <f>COUNT(G8:G107)</f>
        <v>0</v>
      </c>
    </row>
    <row r="6" spans="1:8" s="33" customFormat="1" ht="29.25" customHeight="1">
      <c r="A6" s="4" t="s">
        <v>10</v>
      </c>
      <c r="B6" s="139" t="str">
        <f>Overview!B6</f>
        <v>Inserire nome Società / Enter Club Name</v>
      </c>
      <c r="C6" s="139"/>
      <c r="D6" s="139"/>
      <c r="E6" s="140" t="s">
        <v>87</v>
      </c>
      <c r="F6" s="140"/>
      <c r="G6" s="8">
        <f>G5*20</f>
        <v>0</v>
      </c>
    </row>
    <row r="7" spans="1:8" ht="37.5" customHeight="1">
      <c r="A7" s="15" t="s">
        <v>88</v>
      </c>
      <c r="B7" s="16" t="s">
        <v>89</v>
      </c>
      <c r="C7" s="16" t="s">
        <v>90</v>
      </c>
      <c r="D7" s="16" t="s">
        <v>91</v>
      </c>
      <c r="E7" s="16" t="s">
        <v>93</v>
      </c>
      <c r="F7" s="34" t="s">
        <v>101</v>
      </c>
      <c r="G7" s="17" t="s">
        <v>94</v>
      </c>
    </row>
    <row r="8" spans="1:8">
      <c r="A8" s="40"/>
      <c r="B8" s="18"/>
      <c r="C8" s="18"/>
      <c r="D8" s="19"/>
      <c r="E8" s="18"/>
      <c r="F8" s="36"/>
      <c r="G8" s="26" t="str">
        <f>IF(A8&lt;&gt;"",1,"")</f>
        <v/>
      </c>
      <c r="H8" t="str">
        <f>IF(C8="m","nw_m",IF(C8="w","nw_w",""))</f>
        <v/>
      </c>
    </row>
    <row r="9" spans="1:8">
      <c r="A9" s="37"/>
      <c r="B9" s="36"/>
      <c r="C9" s="36"/>
      <c r="D9" s="38"/>
      <c r="E9" s="36"/>
      <c r="F9" s="36"/>
      <c r="G9" s="39" t="str">
        <f t="shared" ref="G9:G40" si="0">IF(A9&lt;&gt;"",G8+1,"")</f>
        <v/>
      </c>
      <c r="H9" t="str">
        <f t="shared" ref="H9:H62" si="1">IF(C9="m","nw_m",IF(C9="w","nw_w",""))</f>
        <v/>
      </c>
    </row>
    <row r="10" spans="1:8">
      <c r="A10" s="37"/>
      <c r="B10" s="36"/>
      <c r="C10" s="36"/>
      <c r="D10" s="38"/>
      <c r="E10" s="18"/>
      <c r="F10" s="36"/>
      <c r="G10" s="39" t="str">
        <f t="shared" si="0"/>
        <v/>
      </c>
      <c r="H10" t="str">
        <f t="shared" si="1"/>
        <v/>
      </c>
    </row>
    <row r="11" spans="1:8">
      <c r="A11" s="37"/>
      <c r="B11" s="36"/>
      <c r="C11" s="36"/>
      <c r="D11" s="38"/>
      <c r="E11" s="36"/>
      <c r="F11" s="36"/>
      <c r="G11" s="39" t="str">
        <f t="shared" si="0"/>
        <v/>
      </c>
      <c r="H11" t="str">
        <f t="shared" si="1"/>
        <v/>
      </c>
    </row>
    <row r="12" spans="1:8">
      <c r="A12" s="37"/>
      <c r="B12" s="36"/>
      <c r="C12" s="36"/>
      <c r="D12" s="38"/>
      <c r="E12" s="18"/>
      <c r="F12" s="36"/>
      <c r="G12" s="39" t="str">
        <f t="shared" si="0"/>
        <v/>
      </c>
      <c r="H12" t="str">
        <f t="shared" si="1"/>
        <v/>
      </c>
    </row>
    <row r="13" spans="1:8">
      <c r="A13" s="37"/>
      <c r="B13" s="36"/>
      <c r="C13" s="36"/>
      <c r="D13" s="38"/>
      <c r="E13" s="36"/>
      <c r="F13" s="36"/>
      <c r="G13" s="39" t="str">
        <f t="shared" si="0"/>
        <v/>
      </c>
      <c r="H13" t="str">
        <f t="shared" si="1"/>
        <v/>
      </c>
    </row>
    <row r="14" spans="1:8">
      <c r="A14" s="37"/>
      <c r="B14" s="36"/>
      <c r="C14" s="36"/>
      <c r="D14" s="38"/>
      <c r="E14" s="18"/>
      <c r="F14" s="36"/>
      <c r="G14" s="39" t="str">
        <f t="shared" si="0"/>
        <v/>
      </c>
      <c r="H14" t="str">
        <f t="shared" si="1"/>
        <v/>
      </c>
    </row>
    <row r="15" spans="1:8">
      <c r="A15" s="37"/>
      <c r="B15" s="36"/>
      <c r="C15" s="36"/>
      <c r="D15" s="38"/>
      <c r="E15" s="36"/>
      <c r="F15" s="18"/>
      <c r="G15" s="39" t="str">
        <f t="shared" si="0"/>
        <v/>
      </c>
      <c r="H15" t="str">
        <f t="shared" si="1"/>
        <v/>
      </c>
    </row>
    <row r="16" spans="1:8">
      <c r="A16" s="37"/>
      <c r="B16" s="36"/>
      <c r="C16" s="36"/>
      <c r="D16" s="38"/>
      <c r="E16" s="18"/>
      <c r="F16" s="36"/>
      <c r="G16" s="39" t="str">
        <f t="shared" si="0"/>
        <v/>
      </c>
      <c r="H16" t="str">
        <f t="shared" si="1"/>
        <v/>
      </c>
    </row>
    <row r="17" spans="1:8">
      <c r="A17" s="37"/>
      <c r="B17" s="36"/>
      <c r="C17" s="36"/>
      <c r="D17" s="38"/>
      <c r="E17" s="36"/>
      <c r="F17" s="36"/>
      <c r="G17" s="39" t="str">
        <f t="shared" si="0"/>
        <v/>
      </c>
      <c r="H17" t="str">
        <f t="shared" si="1"/>
        <v/>
      </c>
    </row>
    <row r="18" spans="1:8">
      <c r="A18" s="37"/>
      <c r="B18" s="36"/>
      <c r="C18" s="36"/>
      <c r="D18" s="38"/>
      <c r="E18" s="18"/>
      <c r="F18" s="36"/>
      <c r="G18" s="39" t="str">
        <f t="shared" si="0"/>
        <v/>
      </c>
      <c r="H18" t="str">
        <f t="shared" si="1"/>
        <v/>
      </c>
    </row>
    <row r="19" spans="1:8">
      <c r="A19" s="37"/>
      <c r="B19" s="36"/>
      <c r="C19" s="36"/>
      <c r="D19" s="38"/>
      <c r="E19" s="36"/>
      <c r="F19" s="36"/>
      <c r="G19" s="39" t="str">
        <f t="shared" si="0"/>
        <v/>
      </c>
      <c r="H19" t="str">
        <f t="shared" si="1"/>
        <v/>
      </c>
    </row>
    <row r="20" spans="1:8">
      <c r="A20" s="37"/>
      <c r="B20" s="36"/>
      <c r="C20" s="36"/>
      <c r="D20" s="38"/>
      <c r="E20" s="18"/>
      <c r="F20" s="36"/>
      <c r="G20" s="39" t="str">
        <f t="shared" si="0"/>
        <v/>
      </c>
      <c r="H20" t="str">
        <f t="shared" si="1"/>
        <v/>
      </c>
    </row>
    <row r="21" spans="1:8">
      <c r="A21" s="37"/>
      <c r="B21" s="36"/>
      <c r="C21" s="36"/>
      <c r="D21" s="38"/>
      <c r="E21" s="36"/>
      <c r="F21" s="36"/>
      <c r="G21" s="39" t="str">
        <f t="shared" si="0"/>
        <v/>
      </c>
      <c r="H21" t="str">
        <f t="shared" si="1"/>
        <v/>
      </c>
    </row>
    <row r="22" spans="1:8">
      <c r="A22" s="37"/>
      <c r="B22" s="36"/>
      <c r="C22" s="36"/>
      <c r="D22" s="38"/>
      <c r="E22" s="18"/>
      <c r="F22" s="36"/>
      <c r="G22" s="39" t="str">
        <f t="shared" si="0"/>
        <v/>
      </c>
      <c r="H22" t="str">
        <f t="shared" si="1"/>
        <v/>
      </c>
    </row>
    <row r="23" spans="1:8">
      <c r="A23" s="37"/>
      <c r="B23" s="36"/>
      <c r="C23" s="36"/>
      <c r="D23" s="38"/>
      <c r="E23" s="36"/>
      <c r="F23" s="36"/>
      <c r="G23" s="39" t="str">
        <f t="shared" si="0"/>
        <v/>
      </c>
      <c r="H23" t="str">
        <f t="shared" si="1"/>
        <v/>
      </c>
    </row>
    <row r="24" spans="1:8">
      <c r="A24" s="37"/>
      <c r="B24" s="36"/>
      <c r="C24" s="36"/>
      <c r="D24" s="38"/>
      <c r="E24" s="18"/>
      <c r="F24" s="36"/>
      <c r="G24" s="39" t="str">
        <f t="shared" si="0"/>
        <v/>
      </c>
      <c r="H24" t="str">
        <f t="shared" si="1"/>
        <v/>
      </c>
    </row>
    <row r="25" spans="1:8">
      <c r="A25" s="37"/>
      <c r="B25" s="36"/>
      <c r="C25" s="36"/>
      <c r="D25" s="38"/>
      <c r="E25" s="36"/>
      <c r="F25" s="36"/>
      <c r="G25" s="39" t="str">
        <f t="shared" si="0"/>
        <v/>
      </c>
      <c r="H25" t="str">
        <f t="shared" si="1"/>
        <v/>
      </c>
    </row>
    <row r="26" spans="1:8">
      <c r="A26" s="37"/>
      <c r="B26" s="36"/>
      <c r="C26" s="36"/>
      <c r="D26" s="38"/>
      <c r="E26" s="18"/>
      <c r="F26" s="36"/>
      <c r="G26" s="39" t="str">
        <f t="shared" si="0"/>
        <v/>
      </c>
      <c r="H26" t="str">
        <f t="shared" si="1"/>
        <v/>
      </c>
    </row>
    <row r="27" spans="1:8">
      <c r="A27" s="37"/>
      <c r="B27" s="36"/>
      <c r="C27" s="36"/>
      <c r="D27" s="38"/>
      <c r="E27" s="36"/>
      <c r="F27" s="36"/>
      <c r="G27" s="39" t="str">
        <f t="shared" si="0"/>
        <v/>
      </c>
      <c r="H27" t="str">
        <f t="shared" si="1"/>
        <v/>
      </c>
    </row>
    <row r="28" spans="1:8">
      <c r="A28" s="37"/>
      <c r="B28" s="36"/>
      <c r="C28" s="36"/>
      <c r="D28" s="38"/>
      <c r="E28" s="18"/>
      <c r="F28" s="36"/>
      <c r="G28" s="39" t="str">
        <f t="shared" si="0"/>
        <v/>
      </c>
      <c r="H28" t="str">
        <f t="shared" si="1"/>
        <v/>
      </c>
    </row>
    <row r="29" spans="1:8">
      <c r="A29" s="37"/>
      <c r="B29" s="36"/>
      <c r="C29" s="36"/>
      <c r="D29" s="38"/>
      <c r="E29" s="36"/>
      <c r="F29" s="36"/>
      <c r="G29" s="39" t="str">
        <f t="shared" si="0"/>
        <v/>
      </c>
      <c r="H29" t="str">
        <f t="shared" si="1"/>
        <v/>
      </c>
    </row>
    <row r="30" spans="1:8">
      <c r="A30" s="37"/>
      <c r="B30" s="36"/>
      <c r="C30" s="36"/>
      <c r="D30" s="38"/>
      <c r="E30" s="18"/>
      <c r="F30" s="36"/>
      <c r="G30" s="39" t="str">
        <f t="shared" si="0"/>
        <v/>
      </c>
      <c r="H30" t="str">
        <f t="shared" si="1"/>
        <v/>
      </c>
    </row>
    <row r="31" spans="1:8">
      <c r="A31" s="37"/>
      <c r="B31" s="36"/>
      <c r="C31" s="36"/>
      <c r="D31" s="38"/>
      <c r="E31" s="36"/>
      <c r="F31" s="36"/>
      <c r="G31" s="39" t="str">
        <f t="shared" si="0"/>
        <v/>
      </c>
      <c r="H31" t="str">
        <f t="shared" si="1"/>
        <v/>
      </c>
    </row>
    <row r="32" spans="1:8">
      <c r="A32" s="37"/>
      <c r="B32" s="36"/>
      <c r="C32" s="36"/>
      <c r="D32" s="38"/>
      <c r="E32" s="18"/>
      <c r="F32" s="36"/>
      <c r="G32" s="39" t="str">
        <f t="shared" si="0"/>
        <v/>
      </c>
      <c r="H32" t="str">
        <f t="shared" si="1"/>
        <v/>
      </c>
    </row>
    <row r="33" spans="1:8">
      <c r="A33" s="37"/>
      <c r="B33" s="36"/>
      <c r="C33" s="36"/>
      <c r="D33" s="38"/>
      <c r="E33" s="36"/>
      <c r="F33" s="36"/>
      <c r="G33" s="39" t="str">
        <f t="shared" si="0"/>
        <v/>
      </c>
      <c r="H33" t="str">
        <f t="shared" si="1"/>
        <v/>
      </c>
    </row>
    <row r="34" spans="1:8">
      <c r="A34" s="37"/>
      <c r="B34" s="36"/>
      <c r="C34" s="36"/>
      <c r="D34" s="38"/>
      <c r="E34" s="18"/>
      <c r="F34" s="36"/>
      <c r="G34" s="39" t="str">
        <f t="shared" si="0"/>
        <v/>
      </c>
      <c r="H34" t="str">
        <f t="shared" si="1"/>
        <v/>
      </c>
    </row>
    <row r="35" spans="1:8">
      <c r="A35" s="37"/>
      <c r="B35" s="36"/>
      <c r="C35" s="36"/>
      <c r="D35" s="38"/>
      <c r="E35" s="36"/>
      <c r="F35" s="36"/>
      <c r="G35" s="39" t="str">
        <f t="shared" si="0"/>
        <v/>
      </c>
      <c r="H35" t="str">
        <f t="shared" si="1"/>
        <v/>
      </c>
    </row>
    <row r="36" spans="1:8">
      <c r="A36" s="37"/>
      <c r="B36" s="36"/>
      <c r="C36" s="36"/>
      <c r="D36" s="38"/>
      <c r="E36" s="18"/>
      <c r="F36" s="36"/>
      <c r="G36" s="39" t="str">
        <f t="shared" si="0"/>
        <v/>
      </c>
      <c r="H36" t="str">
        <f t="shared" si="1"/>
        <v/>
      </c>
    </row>
    <row r="37" spans="1:8">
      <c r="A37" s="37"/>
      <c r="B37" s="36"/>
      <c r="C37" s="36"/>
      <c r="D37" s="38"/>
      <c r="E37" s="36"/>
      <c r="F37" s="36"/>
      <c r="G37" s="39" t="str">
        <f t="shared" si="0"/>
        <v/>
      </c>
      <c r="H37" t="str">
        <f t="shared" si="1"/>
        <v/>
      </c>
    </row>
    <row r="38" spans="1:8">
      <c r="A38" s="37"/>
      <c r="B38" s="36"/>
      <c r="C38" s="36"/>
      <c r="D38" s="38"/>
      <c r="E38" s="18"/>
      <c r="F38" s="36"/>
      <c r="G38" s="39" t="str">
        <f t="shared" si="0"/>
        <v/>
      </c>
      <c r="H38" t="str">
        <f t="shared" si="1"/>
        <v/>
      </c>
    </row>
    <row r="39" spans="1:8">
      <c r="A39" s="37"/>
      <c r="B39" s="36"/>
      <c r="C39" s="36"/>
      <c r="D39" s="38"/>
      <c r="E39" s="36"/>
      <c r="F39" s="36"/>
      <c r="G39" s="39" t="str">
        <f t="shared" si="0"/>
        <v/>
      </c>
      <c r="H39" t="str">
        <f t="shared" si="1"/>
        <v/>
      </c>
    </row>
    <row r="40" spans="1:8">
      <c r="A40" s="37"/>
      <c r="B40" s="36"/>
      <c r="C40" s="36"/>
      <c r="D40" s="38"/>
      <c r="E40" s="18"/>
      <c r="F40" s="36"/>
      <c r="G40" s="39" t="str">
        <f t="shared" si="0"/>
        <v/>
      </c>
      <c r="H40" t="str">
        <f t="shared" si="1"/>
        <v/>
      </c>
    </row>
    <row r="41" spans="1:8">
      <c r="A41" s="37"/>
      <c r="B41" s="36"/>
      <c r="C41" s="36"/>
      <c r="D41" s="38"/>
      <c r="E41" s="36"/>
      <c r="F41" s="36"/>
      <c r="G41" s="39" t="str">
        <f t="shared" ref="G41:G62" si="2">IF(A41&lt;&gt;"",G40+1,"")</f>
        <v/>
      </c>
      <c r="H41" t="str">
        <f t="shared" si="1"/>
        <v/>
      </c>
    </row>
    <row r="42" spans="1:8">
      <c r="A42" s="37"/>
      <c r="B42" s="36"/>
      <c r="C42" s="36"/>
      <c r="D42" s="38"/>
      <c r="E42" s="18"/>
      <c r="F42" s="36"/>
      <c r="G42" s="39" t="str">
        <f t="shared" si="2"/>
        <v/>
      </c>
      <c r="H42" t="str">
        <f t="shared" si="1"/>
        <v/>
      </c>
    </row>
    <row r="43" spans="1:8">
      <c r="A43" s="37"/>
      <c r="B43" s="36"/>
      <c r="C43" s="36"/>
      <c r="D43" s="38"/>
      <c r="E43" s="36"/>
      <c r="F43" s="36"/>
      <c r="G43" s="39" t="str">
        <f t="shared" si="2"/>
        <v/>
      </c>
      <c r="H43" t="str">
        <f t="shared" si="1"/>
        <v/>
      </c>
    </row>
    <row r="44" spans="1:8">
      <c r="A44" s="37"/>
      <c r="B44" s="36"/>
      <c r="C44" s="36"/>
      <c r="D44" s="38"/>
      <c r="E44" s="18"/>
      <c r="F44" s="36"/>
      <c r="G44" s="39" t="str">
        <f t="shared" si="2"/>
        <v/>
      </c>
      <c r="H44" t="str">
        <f t="shared" si="1"/>
        <v/>
      </c>
    </row>
    <row r="45" spans="1:8">
      <c r="A45" s="37"/>
      <c r="B45" s="36"/>
      <c r="C45" s="36"/>
      <c r="D45" s="38"/>
      <c r="E45" s="36"/>
      <c r="F45" s="36"/>
      <c r="G45" s="39" t="str">
        <f t="shared" si="2"/>
        <v/>
      </c>
      <c r="H45" t="str">
        <f t="shared" si="1"/>
        <v/>
      </c>
    </row>
    <row r="46" spans="1:8">
      <c r="A46" s="37"/>
      <c r="B46" s="36"/>
      <c r="C46" s="36"/>
      <c r="D46" s="38"/>
      <c r="E46" s="18"/>
      <c r="F46" s="36"/>
      <c r="G46" s="39" t="str">
        <f t="shared" si="2"/>
        <v/>
      </c>
      <c r="H46" t="str">
        <f t="shared" si="1"/>
        <v/>
      </c>
    </row>
    <row r="47" spans="1:8">
      <c r="A47" s="37"/>
      <c r="B47" s="36"/>
      <c r="C47" s="36"/>
      <c r="D47" s="38"/>
      <c r="E47" s="36"/>
      <c r="F47" s="36"/>
      <c r="G47" s="39" t="str">
        <f t="shared" si="2"/>
        <v/>
      </c>
      <c r="H47" t="str">
        <f t="shared" si="1"/>
        <v/>
      </c>
    </row>
    <row r="48" spans="1:8">
      <c r="A48" s="37"/>
      <c r="B48" s="36"/>
      <c r="C48" s="36"/>
      <c r="D48" s="38"/>
      <c r="E48" s="18"/>
      <c r="F48" s="36"/>
      <c r="G48" s="39" t="str">
        <f t="shared" si="2"/>
        <v/>
      </c>
      <c r="H48" t="str">
        <f t="shared" si="1"/>
        <v/>
      </c>
    </row>
    <row r="49" spans="1:8">
      <c r="A49" s="37"/>
      <c r="B49" s="36"/>
      <c r="C49" s="36"/>
      <c r="D49" s="38"/>
      <c r="E49" s="36"/>
      <c r="F49" s="36"/>
      <c r="G49" s="39" t="str">
        <f t="shared" si="2"/>
        <v/>
      </c>
      <c r="H49" t="str">
        <f t="shared" si="1"/>
        <v/>
      </c>
    </row>
    <row r="50" spans="1:8">
      <c r="A50" s="37"/>
      <c r="B50" s="36"/>
      <c r="C50" s="36"/>
      <c r="D50" s="38"/>
      <c r="E50" s="18"/>
      <c r="F50" s="36"/>
      <c r="G50" s="39" t="str">
        <f t="shared" si="2"/>
        <v/>
      </c>
      <c r="H50" t="str">
        <f t="shared" si="1"/>
        <v/>
      </c>
    </row>
    <row r="51" spans="1:8">
      <c r="A51" s="37"/>
      <c r="B51" s="36"/>
      <c r="C51" s="36"/>
      <c r="D51" s="38"/>
      <c r="E51" s="36"/>
      <c r="F51" s="36"/>
      <c r="G51" s="39" t="str">
        <f t="shared" si="2"/>
        <v/>
      </c>
      <c r="H51" t="str">
        <f t="shared" si="1"/>
        <v/>
      </c>
    </row>
    <row r="52" spans="1:8">
      <c r="A52" s="37"/>
      <c r="B52" s="36"/>
      <c r="C52" s="36"/>
      <c r="D52" s="38"/>
      <c r="E52" s="18"/>
      <c r="F52" s="36"/>
      <c r="G52" s="39" t="str">
        <f t="shared" si="2"/>
        <v/>
      </c>
      <c r="H52" t="str">
        <f t="shared" si="1"/>
        <v/>
      </c>
    </row>
    <row r="53" spans="1:8">
      <c r="A53" s="37"/>
      <c r="B53" s="36"/>
      <c r="C53" s="36"/>
      <c r="D53" s="38"/>
      <c r="E53" s="36"/>
      <c r="F53" s="36"/>
      <c r="G53" s="39" t="str">
        <f t="shared" si="2"/>
        <v/>
      </c>
      <c r="H53" t="str">
        <f t="shared" si="1"/>
        <v/>
      </c>
    </row>
    <row r="54" spans="1:8">
      <c r="A54" s="37"/>
      <c r="B54" s="36"/>
      <c r="C54" s="36"/>
      <c r="D54" s="38"/>
      <c r="E54" s="18"/>
      <c r="F54" s="36"/>
      <c r="G54" s="39" t="str">
        <f t="shared" si="2"/>
        <v/>
      </c>
      <c r="H54" t="str">
        <f t="shared" si="1"/>
        <v/>
      </c>
    </row>
    <row r="55" spans="1:8">
      <c r="A55" s="37"/>
      <c r="B55" s="36"/>
      <c r="C55" s="36"/>
      <c r="D55" s="38"/>
      <c r="E55" s="36"/>
      <c r="F55" s="36"/>
      <c r="G55" s="39" t="str">
        <f t="shared" si="2"/>
        <v/>
      </c>
      <c r="H55" t="str">
        <f t="shared" si="1"/>
        <v/>
      </c>
    </row>
    <row r="56" spans="1:8">
      <c r="A56" s="37"/>
      <c r="B56" s="36"/>
      <c r="C56" s="36"/>
      <c r="D56" s="38"/>
      <c r="E56" s="18"/>
      <c r="F56" s="36"/>
      <c r="G56" s="39" t="str">
        <f t="shared" si="2"/>
        <v/>
      </c>
      <c r="H56" t="str">
        <f t="shared" si="1"/>
        <v/>
      </c>
    </row>
    <row r="57" spans="1:8">
      <c r="A57" s="37"/>
      <c r="B57" s="36"/>
      <c r="C57" s="36"/>
      <c r="D57" s="38"/>
      <c r="E57" s="36"/>
      <c r="F57" s="36"/>
      <c r="G57" s="39" t="str">
        <f t="shared" si="2"/>
        <v/>
      </c>
      <c r="H57" t="str">
        <f t="shared" si="1"/>
        <v/>
      </c>
    </row>
    <row r="58" spans="1:8">
      <c r="A58" s="37"/>
      <c r="B58" s="36"/>
      <c r="C58" s="36"/>
      <c r="D58" s="38"/>
      <c r="E58" s="18"/>
      <c r="F58" s="36"/>
      <c r="G58" s="39" t="str">
        <f t="shared" si="2"/>
        <v/>
      </c>
      <c r="H58" t="str">
        <f t="shared" si="1"/>
        <v/>
      </c>
    </row>
    <row r="59" spans="1:8">
      <c r="A59" s="37"/>
      <c r="B59" s="36"/>
      <c r="C59" s="36"/>
      <c r="D59" s="38"/>
      <c r="E59" s="36"/>
      <c r="F59" s="36"/>
      <c r="G59" s="39" t="str">
        <f t="shared" si="2"/>
        <v/>
      </c>
      <c r="H59" t="str">
        <f t="shared" si="1"/>
        <v/>
      </c>
    </row>
    <row r="60" spans="1:8">
      <c r="A60" s="37"/>
      <c r="B60" s="36"/>
      <c r="C60" s="36"/>
      <c r="D60" s="38"/>
      <c r="E60" s="18"/>
      <c r="F60" s="36"/>
      <c r="G60" s="39" t="str">
        <f t="shared" si="2"/>
        <v/>
      </c>
      <c r="H60" t="str">
        <f t="shared" si="1"/>
        <v/>
      </c>
    </row>
    <row r="61" spans="1:8">
      <c r="A61" s="37"/>
      <c r="B61" s="36"/>
      <c r="C61" s="36"/>
      <c r="D61" s="38"/>
      <c r="E61" s="36"/>
      <c r="F61" s="36"/>
      <c r="G61" s="39" t="str">
        <f t="shared" si="2"/>
        <v/>
      </c>
      <c r="H61" t="str">
        <f t="shared" si="1"/>
        <v/>
      </c>
    </row>
    <row r="62" spans="1:8">
      <c r="A62" s="37"/>
      <c r="B62" s="36"/>
      <c r="C62" s="36"/>
      <c r="D62" s="38"/>
      <c r="E62" s="21"/>
      <c r="F62" s="36"/>
      <c r="G62" s="39" t="str">
        <f t="shared" si="2"/>
        <v/>
      </c>
      <c r="H62" t="str">
        <f t="shared" si="1"/>
        <v/>
      </c>
    </row>
    <row r="63" spans="1:8">
      <c r="A63" s="37"/>
      <c r="B63" s="36"/>
      <c r="C63" s="36"/>
      <c r="D63" s="38"/>
      <c r="E63" s="21"/>
      <c r="F63" s="36"/>
      <c r="G63" s="39" t="str">
        <f t="shared" ref="G63:G103" si="3">IF(A63&lt;&gt;"",G62+1,"")</f>
        <v/>
      </c>
      <c r="H63" t="str">
        <f t="shared" ref="H63:H103" si="4">IF(C63="m","nw_m",IF(C63="w","nw_w",""))</f>
        <v/>
      </c>
    </row>
    <row r="64" spans="1:8">
      <c r="A64" s="37"/>
      <c r="B64" s="36"/>
      <c r="C64" s="36"/>
      <c r="D64" s="38"/>
      <c r="E64" s="21"/>
      <c r="F64" s="36"/>
      <c r="G64" s="39" t="str">
        <f t="shared" si="3"/>
        <v/>
      </c>
      <c r="H64" t="str">
        <f t="shared" si="4"/>
        <v/>
      </c>
    </row>
    <row r="65" spans="1:8">
      <c r="A65" s="37"/>
      <c r="B65" s="36"/>
      <c r="C65" s="36"/>
      <c r="D65" s="38"/>
      <c r="E65" s="21"/>
      <c r="F65" s="36"/>
      <c r="G65" s="39" t="str">
        <f t="shared" si="3"/>
        <v/>
      </c>
      <c r="H65" t="str">
        <f t="shared" si="4"/>
        <v/>
      </c>
    </row>
    <row r="66" spans="1:8">
      <c r="A66" s="37"/>
      <c r="B66" s="36"/>
      <c r="C66" s="36"/>
      <c r="D66" s="38"/>
      <c r="E66" s="21"/>
      <c r="F66" s="36"/>
      <c r="G66" s="39" t="str">
        <f t="shared" si="3"/>
        <v/>
      </c>
      <c r="H66" t="str">
        <f t="shared" si="4"/>
        <v/>
      </c>
    </row>
    <row r="67" spans="1:8">
      <c r="A67" s="37"/>
      <c r="B67" s="36"/>
      <c r="C67" s="36"/>
      <c r="D67" s="38"/>
      <c r="E67" s="21"/>
      <c r="F67" s="36"/>
      <c r="G67" s="39" t="str">
        <f t="shared" si="3"/>
        <v/>
      </c>
      <c r="H67" t="str">
        <f t="shared" si="4"/>
        <v/>
      </c>
    </row>
    <row r="68" spans="1:8">
      <c r="A68" s="37"/>
      <c r="B68" s="36"/>
      <c r="C68" s="36"/>
      <c r="D68" s="38"/>
      <c r="E68" s="21"/>
      <c r="F68" s="36"/>
      <c r="G68" s="39" t="str">
        <f t="shared" si="3"/>
        <v/>
      </c>
      <c r="H68" t="str">
        <f t="shared" si="4"/>
        <v/>
      </c>
    </row>
    <row r="69" spans="1:8">
      <c r="A69" s="37"/>
      <c r="B69" s="36"/>
      <c r="C69" s="36"/>
      <c r="D69" s="38"/>
      <c r="E69" s="21"/>
      <c r="F69" s="36"/>
      <c r="G69" s="39" t="str">
        <f t="shared" si="3"/>
        <v/>
      </c>
      <c r="H69" t="str">
        <f t="shared" si="4"/>
        <v/>
      </c>
    </row>
    <row r="70" spans="1:8">
      <c r="A70" s="37"/>
      <c r="B70" s="36"/>
      <c r="C70" s="36"/>
      <c r="D70" s="38"/>
      <c r="E70" s="21"/>
      <c r="F70" s="36"/>
      <c r="G70" s="39" t="str">
        <f t="shared" si="3"/>
        <v/>
      </c>
      <c r="H70" t="str">
        <f t="shared" si="4"/>
        <v/>
      </c>
    </row>
    <row r="71" spans="1:8">
      <c r="A71" s="37"/>
      <c r="B71" s="36"/>
      <c r="C71" s="36"/>
      <c r="D71" s="38"/>
      <c r="E71" s="21"/>
      <c r="F71" s="36"/>
      <c r="G71" s="39" t="str">
        <f t="shared" si="3"/>
        <v/>
      </c>
      <c r="H71" t="str">
        <f t="shared" si="4"/>
        <v/>
      </c>
    </row>
    <row r="72" spans="1:8">
      <c r="A72" s="37"/>
      <c r="B72" s="36"/>
      <c r="C72" s="36"/>
      <c r="D72" s="38"/>
      <c r="E72" s="21"/>
      <c r="F72" s="36"/>
      <c r="G72" s="39" t="str">
        <f t="shared" si="3"/>
        <v/>
      </c>
      <c r="H72" t="str">
        <f t="shared" si="4"/>
        <v/>
      </c>
    </row>
    <row r="73" spans="1:8">
      <c r="A73" s="37"/>
      <c r="B73" s="36"/>
      <c r="C73" s="36"/>
      <c r="D73" s="38"/>
      <c r="E73" s="21"/>
      <c r="F73" s="36"/>
      <c r="G73" s="39" t="str">
        <f t="shared" si="3"/>
        <v/>
      </c>
      <c r="H73" t="str">
        <f t="shared" si="4"/>
        <v/>
      </c>
    </row>
    <row r="74" spans="1:8">
      <c r="A74" s="37"/>
      <c r="B74" s="36"/>
      <c r="C74" s="36"/>
      <c r="D74" s="38"/>
      <c r="E74" s="21"/>
      <c r="F74" s="36"/>
      <c r="G74" s="39" t="str">
        <f t="shared" si="3"/>
        <v/>
      </c>
      <c r="H74" t="str">
        <f t="shared" si="4"/>
        <v/>
      </c>
    </row>
    <row r="75" spans="1:8">
      <c r="A75" s="37"/>
      <c r="B75" s="36"/>
      <c r="C75" s="36"/>
      <c r="D75" s="38"/>
      <c r="E75" s="21"/>
      <c r="F75" s="36"/>
      <c r="G75" s="39" t="str">
        <f t="shared" si="3"/>
        <v/>
      </c>
      <c r="H75" t="str">
        <f t="shared" si="4"/>
        <v/>
      </c>
    </row>
    <row r="76" spans="1:8">
      <c r="A76" s="37"/>
      <c r="B76" s="36"/>
      <c r="C76" s="36"/>
      <c r="D76" s="38"/>
      <c r="E76" s="21"/>
      <c r="F76" s="36"/>
      <c r="G76" s="39" t="str">
        <f t="shared" si="3"/>
        <v/>
      </c>
      <c r="H76" t="str">
        <f t="shared" si="4"/>
        <v/>
      </c>
    </row>
    <row r="77" spans="1:8">
      <c r="A77" s="37"/>
      <c r="B77" s="36"/>
      <c r="C77" s="36"/>
      <c r="D77" s="38"/>
      <c r="E77" s="21"/>
      <c r="F77" s="36"/>
      <c r="G77" s="39" t="str">
        <f t="shared" si="3"/>
        <v/>
      </c>
      <c r="H77" t="str">
        <f t="shared" si="4"/>
        <v/>
      </c>
    </row>
    <row r="78" spans="1:8">
      <c r="A78" s="37"/>
      <c r="B78" s="36"/>
      <c r="C78" s="36"/>
      <c r="D78" s="38"/>
      <c r="E78" s="21"/>
      <c r="F78" s="36"/>
      <c r="G78" s="39" t="str">
        <f t="shared" si="3"/>
        <v/>
      </c>
      <c r="H78" t="str">
        <f t="shared" si="4"/>
        <v/>
      </c>
    </row>
    <row r="79" spans="1:8">
      <c r="A79" s="37"/>
      <c r="B79" s="36"/>
      <c r="C79" s="36"/>
      <c r="D79" s="38"/>
      <c r="E79" s="21"/>
      <c r="F79" s="36"/>
      <c r="G79" s="39" t="str">
        <f t="shared" si="3"/>
        <v/>
      </c>
      <c r="H79" t="str">
        <f t="shared" si="4"/>
        <v/>
      </c>
    </row>
    <row r="80" spans="1:8">
      <c r="A80" s="37"/>
      <c r="B80" s="36"/>
      <c r="C80" s="36"/>
      <c r="D80" s="38"/>
      <c r="E80" s="21"/>
      <c r="F80" s="36"/>
      <c r="G80" s="39" t="str">
        <f t="shared" si="3"/>
        <v/>
      </c>
      <c r="H80" t="str">
        <f t="shared" si="4"/>
        <v/>
      </c>
    </row>
    <row r="81" spans="1:8">
      <c r="A81" s="37"/>
      <c r="B81" s="36"/>
      <c r="C81" s="36"/>
      <c r="D81" s="38"/>
      <c r="E81" s="21"/>
      <c r="F81" s="36"/>
      <c r="G81" s="39" t="str">
        <f t="shared" si="3"/>
        <v/>
      </c>
      <c r="H81" t="str">
        <f t="shared" si="4"/>
        <v/>
      </c>
    </row>
    <row r="82" spans="1:8">
      <c r="A82" s="37"/>
      <c r="B82" s="36"/>
      <c r="C82" s="36"/>
      <c r="D82" s="38"/>
      <c r="E82" s="21"/>
      <c r="F82" s="36"/>
      <c r="G82" s="39" t="str">
        <f t="shared" si="3"/>
        <v/>
      </c>
      <c r="H82" t="str">
        <f t="shared" si="4"/>
        <v/>
      </c>
    </row>
    <row r="83" spans="1:8">
      <c r="A83" s="37"/>
      <c r="B83" s="36"/>
      <c r="C83" s="36"/>
      <c r="D83" s="38"/>
      <c r="E83" s="21"/>
      <c r="F83" s="36"/>
      <c r="G83" s="39" t="str">
        <f t="shared" si="3"/>
        <v/>
      </c>
      <c r="H83" t="str">
        <f t="shared" si="4"/>
        <v/>
      </c>
    </row>
    <row r="84" spans="1:8">
      <c r="A84" s="37"/>
      <c r="B84" s="36"/>
      <c r="C84" s="36"/>
      <c r="D84" s="38"/>
      <c r="E84" s="21"/>
      <c r="F84" s="36"/>
      <c r="G84" s="39" t="str">
        <f t="shared" si="3"/>
        <v/>
      </c>
      <c r="H84" t="str">
        <f t="shared" si="4"/>
        <v/>
      </c>
    </row>
    <row r="85" spans="1:8">
      <c r="A85" s="37"/>
      <c r="B85" s="36"/>
      <c r="C85" s="36"/>
      <c r="D85" s="38"/>
      <c r="E85" s="21"/>
      <c r="F85" s="36"/>
      <c r="G85" s="39" t="str">
        <f t="shared" si="3"/>
        <v/>
      </c>
      <c r="H85" t="str">
        <f t="shared" si="4"/>
        <v/>
      </c>
    </row>
    <row r="86" spans="1:8">
      <c r="A86" s="37"/>
      <c r="B86" s="36"/>
      <c r="C86" s="36"/>
      <c r="D86" s="38"/>
      <c r="E86" s="21"/>
      <c r="F86" s="36"/>
      <c r="G86" s="39" t="str">
        <f t="shared" si="3"/>
        <v/>
      </c>
      <c r="H86" t="str">
        <f t="shared" si="4"/>
        <v/>
      </c>
    </row>
    <row r="87" spans="1:8">
      <c r="A87" s="37"/>
      <c r="B87" s="36"/>
      <c r="C87" s="36"/>
      <c r="D87" s="38"/>
      <c r="E87" s="21"/>
      <c r="F87" s="36"/>
      <c r="G87" s="39" t="str">
        <f t="shared" si="3"/>
        <v/>
      </c>
      <c r="H87" t="str">
        <f t="shared" si="4"/>
        <v/>
      </c>
    </row>
    <row r="88" spans="1:8">
      <c r="A88" s="37"/>
      <c r="B88" s="36"/>
      <c r="C88" s="36"/>
      <c r="D88" s="38"/>
      <c r="E88" s="21"/>
      <c r="F88" s="36"/>
      <c r="G88" s="39" t="str">
        <f t="shared" si="3"/>
        <v/>
      </c>
      <c r="H88" t="str">
        <f t="shared" si="4"/>
        <v/>
      </c>
    </row>
    <row r="89" spans="1:8">
      <c r="A89" s="37"/>
      <c r="B89" s="36"/>
      <c r="C89" s="36"/>
      <c r="D89" s="38"/>
      <c r="E89" s="21"/>
      <c r="F89" s="36"/>
      <c r="G89" s="39" t="str">
        <f t="shared" si="3"/>
        <v/>
      </c>
      <c r="H89" t="str">
        <f t="shared" si="4"/>
        <v/>
      </c>
    </row>
    <row r="90" spans="1:8">
      <c r="A90" s="37"/>
      <c r="B90" s="36"/>
      <c r="C90" s="36"/>
      <c r="D90" s="38"/>
      <c r="E90" s="21"/>
      <c r="F90" s="36"/>
      <c r="G90" s="39" t="str">
        <f t="shared" si="3"/>
        <v/>
      </c>
      <c r="H90" t="str">
        <f t="shared" si="4"/>
        <v/>
      </c>
    </row>
    <row r="91" spans="1:8">
      <c r="A91" s="37"/>
      <c r="B91" s="36"/>
      <c r="C91" s="36"/>
      <c r="D91" s="38"/>
      <c r="E91" s="21"/>
      <c r="F91" s="36"/>
      <c r="G91" s="39" t="str">
        <f t="shared" si="3"/>
        <v/>
      </c>
      <c r="H91" t="str">
        <f t="shared" si="4"/>
        <v/>
      </c>
    </row>
    <row r="92" spans="1:8">
      <c r="A92" s="37"/>
      <c r="B92" s="36"/>
      <c r="C92" s="36"/>
      <c r="D92" s="38"/>
      <c r="E92" s="21"/>
      <c r="F92" s="36"/>
      <c r="G92" s="39" t="str">
        <f t="shared" si="3"/>
        <v/>
      </c>
      <c r="H92" t="str">
        <f t="shared" si="4"/>
        <v/>
      </c>
    </row>
    <row r="93" spans="1:8">
      <c r="A93" s="37"/>
      <c r="B93" s="36"/>
      <c r="C93" s="36"/>
      <c r="D93" s="38"/>
      <c r="E93" s="21"/>
      <c r="F93" s="36"/>
      <c r="G93" s="39" t="str">
        <f t="shared" si="3"/>
        <v/>
      </c>
      <c r="H93" t="str">
        <f t="shared" si="4"/>
        <v/>
      </c>
    </row>
    <row r="94" spans="1:8">
      <c r="A94" s="37"/>
      <c r="B94" s="36"/>
      <c r="C94" s="36"/>
      <c r="D94" s="38"/>
      <c r="E94" s="21"/>
      <c r="F94" s="36"/>
      <c r="G94" s="39" t="str">
        <f t="shared" si="3"/>
        <v/>
      </c>
      <c r="H94" t="str">
        <f t="shared" si="4"/>
        <v/>
      </c>
    </row>
    <row r="95" spans="1:8">
      <c r="A95" s="37"/>
      <c r="B95" s="36"/>
      <c r="C95" s="36"/>
      <c r="D95" s="38"/>
      <c r="E95" s="21"/>
      <c r="F95" s="36"/>
      <c r="G95" s="39" t="str">
        <f t="shared" si="3"/>
        <v/>
      </c>
      <c r="H95" t="str">
        <f t="shared" si="4"/>
        <v/>
      </c>
    </row>
    <row r="96" spans="1:8">
      <c r="A96" s="37"/>
      <c r="B96" s="36"/>
      <c r="C96" s="36"/>
      <c r="D96" s="38"/>
      <c r="E96" s="21"/>
      <c r="F96" s="36"/>
      <c r="G96" s="39" t="str">
        <f t="shared" si="3"/>
        <v/>
      </c>
      <c r="H96" t="str">
        <f t="shared" si="4"/>
        <v/>
      </c>
    </row>
    <row r="97" spans="1:8">
      <c r="A97" s="37"/>
      <c r="B97" s="36"/>
      <c r="C97" s="36"/>
      <c r="D97" s="38"/>
      <c r="E97" s="21"/>
      <c r="F97" s="36"/>
      <c r="G97" s="39" t="str">
        <f t="shared" si="3"/>
        <v/>
      </c>
      <c r="H97" t="str">
        <f t="shared" si="4"/>
        <v/>
      </c>
    </row>
    <row r="98" spans="1:8">
      <c r="A98" s="37"/>
      <c r="B98" s="36"/>
      <c r="C98" s="36"/>
      <c r="D98" s="38"/>
      <c r="E98" s="21"/>
      <c r="F98" s="36"/>
      <c r="G98" s="39" t="str">
        <f t="shared" si="3"/>
        <v/>
      </c>
      <c r="H98" t="str">
        <f t="shared" si="4"/>
        <v/>
      </c>
    </row>
    <row r="99" spans="1:8">
      <c r="A99" s="37"/>
      <c r="B99" s="36"/>
      <c r="C99" s="36"/>
      <c r="D99" s="38"/>
      <c r="E99" s="21"/>
      <c r="F99" s="36"/>
      <c r="G99" s="39" t="str">
        <f t="shared" si="3"/>
        <v/>
      </c>
      <c r="H99" t="str">
        <f t="shared" si="4"/>
        <v/>
      </c>
    </row>
    <row r="100" spans="1:8">
      <c r="A100" s="37"/>
      <c r="B100" s="36"/>
      <c r="C100" s="36"/>
      <c r="D100" s="38"/>
      <c r="E100" s="21"/>
      <c r="F100" s="36"/>
      <c r="G100" s="39" t="str">
        <f t="shared" si="3"/>
        <v/>
      </c>
      <c r="H100" t="str">
        <f t="shared" si="4"/>
        <v/>
      </c>
    </row>
    <row r="101" spans="1:8">
      <c r="A101" s="37"/>
      <c r="B101" s="36"/>
      <c r="C101" s="36"/>
      <c r="D101" s="38"/>
      <c r="E101" s="21"/>
      <c r="F101" s="36"/>
      <c r="G101" s="39" t="str">
        <f t="shared" si="3"/>
        <v/>
      </c>
      <c r="H101" t="str">
        <f t="shared" si="4"/>
        <v/>
      </c>
    </row>
    <row r="102" spans="1:8">
      <c r="A102" s="37"/>
      <c r="B102" s="36"/>
      <c r="C102" s="36"/>
      <c r="D102" s="38"/>
      <c r="E102" s="21"/>
      <c r="F102" s="36"/>
      <c r="G102" s="39" t="str">
        <f t="shared" si="3"/>
        <v/>
      </c>
      <c r="H102" t="str">
        <f t="shared" si="4"/>
        <v/>
      </c>
    </row>
    <row r="103" spans="1:8">
      <c r="A103" s="37"/>
      <c r="B103" s="36"/>
      <c r="C103" s="36"/>
      <c r="D103" s="38"/>
      <c r="E103" s="21"/>
      <c r="F103" s="36"/>
      <c r="G103" s="39" t="str">
        <f t="shared" si="3"/>
        <v/>
      </c>
      <c r="H103" t="str">
        <f t="shared" si="4"/>
        <v/>
      </c>
    </row>
    <row r="104" spans="1:8">
      <c r="A104" s="37"/>
      <c r="B104" s="36"/>
      <c r="C104" s="36"/>
      <c r="D104" s="38"/>
      <c r="E104" s="21"/>
      <c r="F104" s="36"/>
      <c r="G104" s="39" t="str">
        <f>IF(A104&lt;&gt;"",G103+1,"")</f>
        <v/>
      </c>
      <c r="H104" t="str">
        <f>IF(C104="m","nw_m",IF(C104="w","nw_w",""))</f>
        <v/>
      </c>
    </row>
    <row r="105" spans="1:8">
      <c r="A105" s="37"/>
      <c r="B105" s="36"/>
      <c r="C105" s="36"/>
      <c r="D105" s="38"/>
      <c r="E105" s="21"/>
      <c r="F105" s="36"/>
      <c r="G105" s="39" t="str">
        <f>IF(A105&lt;&gt;"",G104+1,"")</f>
        <v/>
      </c>
      <c r="H105" t="str">
        <f>IF(C105="m","nw_m",IF(C105="w","nw_w",""))</f>
        <v/>
      </c>
    </row>
    <row r="106" spans="1:8">
      <c r="A106" s="37"/>
      <c r="B106" s="36"/>
      <c r="C106" s="36"/>
      <c r="D106" s="38"/>
      <c r="E106" s="21"/>
      <c r="F106" s="36"/>
      <c r="G106" s="39" t="str">
        <f>IF(A106&lt;&gt;"",G105+1,"")</f>
        <v/>
      </c>
      <c r="H106" t="str">
        <f>IF(C106="m","nw_m",IF(C106="w","nw_w",""))</f>
        <v/>
      </c>
    </row>
    <row r="107" spans="1:8">
      <c r="A107" s="37"/>
      <c r="B107" s="36"/>
      <c r="C107" s="36"/>
      <c r="D107" s="38"/>
      <c r="E107" s="21"/>
      <c r="F107" s="36"/>
      <c r="G107" s="39" t="str">
        <f>IF(A107&lt;&gt;"",G106+1,"")</f>
        <v/>
      </c>
      <c r="H107" t="str">
        <f>IF(C107="m","nw_m",IF(C107="w","nw_w",""))</f>
        <v/>
      </c>
    </row>
  </sheetData>
  <sheetProtection password="CB70" sheet="1" objects="1" scenarios="1"/>
  <protectedRanges>
    <protectedRange sqref="A8:F107" name="nw"/>
  </protectedRanges>
  <mergeCells count="8">
    <mergeCell ref="B6:D6"/>
    <mergeCell ref="E6:F6"/>
    <mergeCell ref="A1:G1"/>
    <mergeCell ref="A2:G2"/>
    <mergeCell ref="A3:G3"/>
    <mergeCell ref="A4:G4"/>
    <mergeCell ref="B5:D5"/>
    <mergeCell ref="E5:F5"/>
  </mergeCells>
  <dataValidations count="4">
    <dataValidation type="list" allowBlank="1" showInputMessage="1" showErrorMessage="1" sqref="F8:F107">
      <formula1>INDIRECT(E8)</formula1>
      <formula2>0</formula2>
    </dataValidation>
    <dataValidation type="date" allowBlank="1" showInputMessage="1" showErrorMessage="1" sqref="D8:D107">
      <formula1>1</formula1>
      <formula2>42736</formula2>
    </dataValidation>
    <dataValidation type="list" allowBlank="1" showInputMessage="1" showErrorMessage="1" sqref="C8:C107">
      <formula1>m_w</formula1>
      <formula2>0</formula2>
    </dataValidation>
    <dataValidation type="list" allowBlank="1" showInputMessage="1" showErrorMessage="1" sqref="E8:E107">
      <formula1>INDIRECT(H8)</formula1>
    </dataValidation>
  </dataValidations>
  <pageMargins left="0.70866141732283472" right="0.70866141732283472" top="0.74803149606299213" bottom="0.74803149606299213" header="0.31496062992125984" footer="0.51181102362204722"/>
  <pageSetup paperSize="9" firstPageNumber="0" orientation="landscape" horizontalDpi="300" verticalDpi="300" r:id="rId1"/>
  <headerFooter>
    <oddHeader>&amp;LRegistrazione&amp;COpen d'Italia 2019 - Genova&amp;R 7 - 8 Dicembre 2019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10"/>
  <dimension ref="A1:V25"/>
  <sheetViews>
    <sheetView topLeftCell="A4" zoomScaleNormal="100" workbookViewId="0">
      <selection activeCell="D27" sqref="D27"/>
    </sheetView>
  </sheetViews>
  <sheetFormatPr defaultColWidth="11.42578125" defaultRowHeight="15"/>
  <cols>
    <col min="2" max="2" width="18.5703125" bestFit="1" customWidth="1"/>
    <col min="5" max="5" width="14.140625" customWidth="1"/>
    <col min="14" max="14" width="9.140625" customWidth="1"/>
  </cols>
  <sheetData>
    <row r="1" spans="1:22" s="32" customFormat="1">
      <c r="A1" s="32" t="s">
        <v>105</v>
      </c>
      <c r="B1" s="32" t="s">
        <v>106</v>
      </c>
      <c r="C1" s="32" t="s">
        <v>107</v>
      </c>
      <c r="D1" s="32" t="s">
        <v>102</v>
      </c>
      <c r="E1" s="32" t="s">
        <v>108</v>
      </c>
      <c r="F1" s="32" t="s">
        <v>109</v>
      </c>
      <c r="G1" s="32" t="s">
        <v>110</v>
      </c>
      <c r="H1" s="32" t="s">
        <v>103</v>
      </c>
      <c r="I1" s="32" t="s">
        <v>111</v>
      </c>
      <c r="J1" s="32" t="s">
        <v>112</v>
      </c>
      <c r="K1" s="32" t="s">
        <v>113</v>
      </c>
      <c r="L1" s="32" t="s">
        <v>114</v>
      </c>
      <c r="M1" s="32" t="s">
        <v>143</v>
      </c>
      <c r="N1" s="32" t="s">
        <v>141</v>
      </c>
      <c r="O1" s="32" t="s">
        <v>115</v>
      </c>
      <c r="P1" s="32" t="s">
        <v>116</v>
      </c>
      <c r="Q1" s="32" t="s">
        <v>117</v>
      </c>
      <c r="R1" s="32" t="s">
        <v>118</v>
      </c>
      <c r="S1" s="32" t="s">
        <v>119</v>
      </c>
      <c r="T1" s="32" t="s">
        <v>120</v>
      </c>
      <c r="U1" s="32" t="s">
        <v>144</v>
      </c>
      <c r="V1" s="32" t="s">
        <v>142</v>
      </c>
    </row>
    <row r="2" spans="1:22">
      <c r="A2" t="s">
        <v>102</v>
      </c>
      <c r="B2" t="s">
        <v>121</v>
      </c>
      <c r="C2" t="s">
        <v>73</v>
      </c>
      <c r="D2" t="s">
        <v>109</v>
      </c>
      <c r="E2" t="s">
        <v>109</v>
      </c>
      <c r="F2" s="41" t="s">
        <v>131</v>
      </c>
      <c r="G2" t="s">
        <v>49</v>
      </c>
      <c r="H2" t="s">
        <v>50</v>
      </c>
      <c r="I2" t="s">
        <v>52</v>
      </c>
      <c r="J2" t="s">
        <v>54</v>
      </c>
      <c r="K2" t="s">
        <v>62</v>
      </c>
      <c r="L2" t="s">
        <v>56</v>
      </c>
      <c r="M2" t="s">
        <v>56</v>
      </c>
      <c r="N2" t="s">
        <v>56</v>
      </c>
      <c r="O2" s="44" t="s">
        <v>132</v>
      </c>
      <c r="P2" t="s">
        <v>46</v>
      </c>
      <c r="Q2" t="s">
        <v>43</v>
      </c>
      <c r="R2" t="s">
        <v>39</v>
      </c>
      <c r="S2" t="s">
        <v>35</v>
      </c>
      <c r="T2" t="s">
        <v>28</v>
      </c>
      <c r="U2" t="s">
        <v>28</v>
      </c>
      <c r="V2" t="s">
        <v>28</v>
      </c>
    </row>
    <row r="3" spans="1:22">
      <c r="A3" t="s">
        <v>108</v>
      </c>
      <c r="B3" t="s">
        <v>122</v>
      </c>
      <c r="C3" t="s">
        <v>48</v>
      </c>
      <c r="D3" t="s">
        <v>110</v>
      </c>
      <c r="E3" t="s">
        <v>115</v>
      </c>
      <c r="F3" s="41" t="s">
        <v>132</v>
      </c>
      <c r="G3" t="s">
        <v>50</v>
      </c>
      <c r="H3" t="s">
        <v>51</v>
      </c>
      <c r="I3" t="s">
        <v>53</v>
      </c>
      <c r="J3" t="s">
        <v>69</v>
      </c>
      <c r="K3" t="s">
        <v>63</v>
      </c>
      <c r="L3" t="s">
        <v>57</v>
      </c>
      <c r="M3" t="s">
        <v>57</v>
      </c>
      <c r="N3" t="s">
        <v>57</v>
      </c>
      <c r="O3" s="44" t="s">
        <v>46</v>
      </c>
      <c r="P3" t="s">
        <v>43</v>
      </c>
      <c r="Q3" t="s">
        <v>44</v>
      </c>
      <c r="R3" t="s">
        <v>40</v>
      </c>
      <c r="S3" t="s">
        <v>36</v>
      </c>
      <c r="T3" t="s">
        <v>29</v>
      </c>
      <c r="U3" t="s">
        <v>29</v>
      </c>
      <c r="V3" t="s">
        <v>29</v>
      </c>
    </row>
    <row r="4" spans="1:22">
      <c r="B4" t="s">
        <v>123</v>
      </c>
      <c r="C4" t="s">
        <v>45</v>
      </c>
      <c r="D4" t="s">
        <v>124</v>
      </c>
      <c r="E4" t="s">
        <v>116</v>
      </c>
      <c r="F4" s="41" t="s">
        <v>46</v>
      </c>
      <c r="G4" t="s">
        <v>51</v>
      </c>
      <c r="H4" t="s">
        <v>52</v>
      </c>
      <c r="I4" s="44" t="s">
        <v>54</v>
      </c>
      <c r="J4" t="s">
        <v>62</v>
      </c>
      <c r="K4" t="s">
        <v>64</v>
      </c>
      <c r="L4" t="s">
        <v>58</v>
      </c>
      <c r="M4" t="s">
        <v>58</v>
      </c>
      <c r="N4" t="s">
        <v>58</v>
      </c>
      <c r="O4" s="44" t="s">
        <v>43</v>
      </c>
      <c r="P4" t="s">
        <v>44</v>
      </c>
      <c r="Q4" t="s">
        <v>39</v>
      </c>
      <c r="R4" t="s">
        <v>35</v>
      </c>
      <c r="S4" t="s">
        <v>29</v>
      </c>
      <c r="T4" t="s">
        <v>30</v>
      </c>
      <c r="U4" t="s">
        <v>30</v>
      </c>
      <c r="V4" t="s">
        <v>30</v>
      </c>
    </row>
    <row r="5" spans="1:22">
      <c r="A5" s="43" t="s">
        <v>137</v>
      </c>
      <c r="B5" t="s">
        <v>125</v>
      </c>
      <c r="C5" t="s">
        <v>42</v>
      </c>
      <c r="D5" t="s">
        <v>111</v>
      </c>
      <c r="E5" t="s">
        <v>117</v>
      </c>
      <c r="F5" s="41" t="s">
        <v>50</v>
      </c>
      <c r="G5" t="s">
        <v>52</v>
      </c>
      <c r="H5" t="s">
        <v>53</v>
      </c>
      <c r="I5" s="44" t="s">
        <v>69</v>
      </c>
      <c r="J5" t="s">
        <v>63</v>
      </c>
      <c r="K5" t="s">
        <v>65</v>
      </c>
      <c r="L5" t="s">
        <v>59</v>
      </c>
      <c r="M5" t="s">
        <v>59</v>
      </c>
      <c r="N5" t="s">
        <v>59</v>
      </c>
      <c r="O5" s="44" t="s">
        <v>44</v>
      </c>
      <c r="P5" t="s">
        <v>39</v>
      </c>
      <c r="Q5" t="s">
        <v>40</v>
      </c>
      <c r="R5" t="s">
        <v>36</v>
      </c>
      <c r="S5" t="s">
        <v>30</v>
      </c>
      <c r="T5" t="s">
        <v>31</v>
      </c>
      <c r="U5" t="s">
        <v>31</v>
      </c>
      <c r="V5" t="s">
        <v>31</v>
      </c>
    </row>
    <row r="6" spans="1:22">
      <c r="A6" t="s">
        <v>135</v>
      </c>
      <c r="B6" t="s">
        <v>126</v>
      </c>
      <c r="C6" t="s">
        <v>38</v>
      </c>
      <c r="D6" t="s">
        <v>112</v>
      </c>
      <c r="E6" t="s">
        <v>118</v>
      </c>
      <c r="F6" s="42" t="s">
        <v>133</v>
      </c>
      <c r="G6" t="s">
        <v>53</v>
      </c>
      <c r="H6" t="s">
        <v>54</v>
      </c>
      <c r="I6" s="44" t="s">
        <v>62</v>
      </c>
      <c r="J6" t="s">
        <v>64</v>
      </c>
      <c r="K6" t="s">
        <v>66</v>
      </c>
      <c r="L6" t="s">
        <v>60</v>
      </c>
      <c r="M6" t="s">
        <v>60</v>
      </c>
      <c r="N6" t="s">
        <v>60</v>
      </c>
      <c r="O6" s="44" t="s">
        <v>39</v>
      </c>
      <c r="P6" t="s">
        <v>40</v>
      </c>
      <c r="Q6" t="s">
        <v>35</v>
      </c>
      <c r="R6" t="s">
        <v>29</v>
      </c>
      <c r="S6" t="s">
        <v>31</v>
      </c>
      <c r="T6" t="s">
        <v>32</v>
      </c>
      <c r="U6" t="s">
        <v>32</v>
      </c>
      <c r="V6" t="s">
        <v>32</v>
      </c>
    </row>
    <row r="7" spans="1:22">
      <c r="A7" t="s">
        <v>136</v>
      </c>
      <c r="B7" t="s">
        <v>127</v>
      </c>
      <c r="C7" t="s">
        <v>34</v>
      </c>
      <c r="D7" t="s">
        <v>113</v>
      </c>
      <c r="E7" t="s">
        <v>119</v>
      </c>
      <c r="F7" s="42" t="s">
        <v>44</v>
      </c>
      <c r="G7" t="s">
        <v>54</v>
      </c>
      <c r="H7" t="s">
        <v>69</v>
      </c>
      <c r="I7" t="s">
        <v>63</v>
      </c>
      <c r="J7" t="s">
        <v>65</v>
      </c>
      <c r="K7" t="s">
        <v>67</v>
      </c>
      <c r="L7" t="s">
        <v>61</v>
      </c>
      <c r="M7" t="s">
        <v>61</v>
      </c>
      <c r="N7" t="s">
        <v>61</v>
      </c>
      <c r="O7" s="44" t="s">
        <v>40</v>
      </c>
      <c r="P7" t="s">
        <v>35</v>
      </c>
      <c r="Q7" t="s">
        <v>36</v>
      </c>
      <c r="R7" t="s">
        <v>30</v>
      </c>
      <c r="S7" t="s">
        <v>32</v>
      </c>
      <c r="T7" t="s">
        <v>33</v>
      </c>
      <c r="U7" t="s">
        <v>33</v>
      </c>
      <c r="V7" t="s">
        <v>33</v>
      </c>
    </row>
    <row r="8" spans="1:22">
      <c r="C8" t="s">
        <v>98</v>
      </c>
      <c r="D8" t="s">
        <v>114</v>
      </c>
      <c r="E8" t="s">
        <v>120</v>
      </c>
      <c r="F8" s="42" t="s">
        <v>52</v>
      </c>
      <c r="G8" t="s">
        <v>69</v>
      </c>
      <c r="H8" t="s">
        <v>62</v>
      </c>
      <c r="I8" t="s">
        <v>64</v>
      </c>
      <c r="J8" t="s">
        <v>66</v>
      </c>
      <c r="K8" t="s">
        <v>128</v>
      </c>
      <c r="L8" t="s">
        <v>129</v>
      </c>
      <c r="M8" t="s">
        <v>129</v>
      </c>
      <c r="N8" t="s">
        <v>129</v>
      </c>
      <c r="O8" s="44" t="s">
        <v>35</v>
      </c>
      <c r="P8" t="s">
        <v>36</v>
      </c>
      <c r="Q8" t="s">
        <v>29</v>
      </c>
      <c r="R8" t="s">
        <v>31</v>
      </c>
      <c r="S8" t="s">
        <v>33</v>
      </c>
      <c r="T8" t="s">
        <v>37</v>
      </c>
      <c r="U8" t="s">
        <v>37</v>
      </c>
      <c r="V8" t="s">
        <v>37</v>
      </c>
    </row>
    <row r="9" spans="1:22">
      <c r="C9" t="s">
        <v>74</v>
      </c>
      <c r="D9" t="s">
        <v>143</v>
      </c>
      <c r="E9" t="s">
        <v>144</v>
      </c>
      <c r="F9" s="42" t="s">
        <v>39</v>
      </c>
      <c r="G9" t="s">
        <v>55</v>
      </c>
      <c r="H9" t="s">
        <v>63</v>
      </c>
      <c r="I9" t="s">
        <v>65</v>
      </c>
      <c r="J9" t="s">
        <v>67</v>
      </c>
      <c r="K9" t="s">
        <v>68</v>
      </c>
      <c r="O9" s="44" t="s">
        <v>138</v>
      </c>
      <c r="P9" t="s">
        <v>29</v>
      </c>
      <c r="Q9" t="s">
        <v>30</v>
      </c>
      <c r="R9" t="s">
        <v>32</v>
      </c>
      <c r="S9" t="s">
        <v>37</v>
      </c>
    </row>
    <row r="10" spans="1:22">
      <c r="F10" s="42" t="s">
        <v>53</v>
      </c>
      <c r="H10" t="s">
        <v>72</v>
      </c>
      <c r="I10" t="s">
        <v>66</v>
      </c>
      <c r="J10" t="s">
        <v>70</v>
      </c>
      <c r="P10" t="s">
        <v>47</v>
      </c>
      <c r="Q10" t="s">
        <v>31</v>
      </c>
      <c r="R10" t="s">
        <v>41</v>
      </c>
    </row>
    <row r="11" spans="1:22">
      <c r="D11" s="43" t="s">
        <v>135</v>
      </c>
      <c r="E11" s="43" t="s">
        <v>136</v>
      </c>
      <c r="F11" s="42" t="s">
        <v>40</v>
      </c>
      <c r="I11" t="s">
        <v>71</v>
      </c>
      <c r="Q11" t="s">
        <v>130</v>
      </c>
    </row>
    <row r="12" spans="1:22">
      <c r="D12" t="s">
        <v>111</v>
      </c>
      <c r="E12" t="s">
        <v>117</v>
      </c>
      <c r="F12" s="42" t="s">
        <v>54</v>
      </c>
    </row>
    <row r="13" spans="1:22">
      <c r="D13" t="s">
        <v>112</v>
      </c>
      <c r="E13" t="s">
        <v>118</v>
      </c>
      <c r="F13" s="42" t="s">
        <v>134</v>
      </c>
    </row>
    <row r="14" spans="1:22">
      <c r="D14" t="s">
        <v>113</v>
      </c>
      <c r="E14" t="s">
        <v>119</v>
      </c>
    </row>
    <row r="15" spans="1:22">
      <c r="D15" t="s">
        <v>114</v>
      </c>
      <c r="E15" t="s">
        <v>120</v>
      </c>
    </row>
    <row r="16" spans="1:22">
      <c r="D16" t="s">
        <v>143</v>
      </c>
      <c r="E16" t="s">
        <v>144</v>
      </c>
    </row>
    <row r="17" spans="4:5">
      <c r="D17" t="s">
        <v>141</v>
      </c>
      <c r="E17" t="s">
        <v>142</v>
      </c>
    </row>
    <row r="19" spans="4:5">
      <c r="D19" t="s">
        <v>140</v>
      </c>
    </row>
    <row r="20" spans="4:5">
      <c r="D20" t="s">
        <v>42</v>
      </c>
    </row>
    <row r="21" spans="4:5">
      <c r="D21" t="s">
        <v>38</v>
      </c>
    </row>
    <row r="22" spans="4:5">
      <c r="D22" t="s">
        <v>34</v>
      </c>
    </row>
    <row r="23" spans="4:5">
      <c r="D23" t="s">
        <v>98</v>
      </c>
    </row>
    <row r="24" spans="4:5">
      <c r="D24" t="s">
        <v>145</v>
      </c>
    </row>
    <row r="25" spans="4:5">
      <c r="D25" t="s">
        <v>146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29</vt:i4>
      </vt:variant>
    </vt:vector>
  </HeadingPairs>
  <TitlesOfParts>
    <vt:vector size="34" baseType="lpstr">
      <vt:lpstr>Overview</vt:lpstr>
      <vt:lpstr>DUO Registration</vt:lpstr>
      <vt:lpstr>FIGHTING Registration</vt:lpstr>
      <vt:lpstr>NEWAZA Registration</vt:lpstr>
      <vt:lpstr>DropDownOptions</vt:lpstr>
      <vt:lpstr>'FIGHTING Registration'!Area_stampa</vt:lpstr>
      <vt:lpstr>Overview!Area_stampa</vt:lpstr>
      <vt:lpstr>classeduo</vt:lpstr>
      <vt:lpstr>duo_categories</vt:lpstr>
      <vt:lpstr>genere</vt:lpstr>
      <vt:lpstr>m</vt:lpstr>
      <vt:lpstr>m_w</vt:lpstr>
      <vt:lpstr>Men_Adults_M1</vt:lpstr>
      <vt:lpstr>Men_Master</vt:lpstr>
      <vt:lpstr>Men_U10</vt:lpstr>
      <vt:lpstr>Men_U12</vt:lpstr>
      <vt:lpstr>Men_U14</vt:lpstr>
      <vt:lpstr>Men_U16</vt:lpstr>
      <vt:lpstr>Men_U18</vt:lpstr>
      <vt:lpstr>Men_U21</vt:lpstr>
      <vt:lpstr>mw_U8</vt:lpstr>
      <vt:lpstr>nw_m</vt:lpstr>
      <vt:lpstr>nw_m_w</vt:lpstr>
      <vt:lpstr>nw_w</vt:lpstr>
      <vt:lpstr>Specialit</vt:lpstr>
      <vt:lpstr>w</vt:lpstr>
      <vt:lpstr>Women_Adults_M1</vt:lpstr>
      <vt:lpstr>Women_Master</vt:lpstr>
      <vt:lpstr>Women_U10</vt:lpstr>
      <vt:lpstr>Women_U12</vt:lpstr>
      <vt:lpstr>Women_U14</vt:lpstr>
      <vt:lpstr>Women_U16</vt:lpstr>
      <vt:lpstr>Women_U18</vt:lpstr>
      <vt:lpstr>Women_U21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Qualich</dc:creator>
  <cp:lastModifiedBy>Qualich</cp:lastModifiedBy>
  <cp:revision>1</cp:revision>
  <cp:lastPrinted>2019-08-05T13:44:28Z</cp:lastPrinted>
  <dcterms:created xsi:type="dcterms:W3CDTF">2015-06-05T18:19:34Z</dcterms:created>
  <dcterms:modified xsi:type="dcterms:W3CDTF">2019-09-09T07:37:32Z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1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